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ninarenje\Balkansko prvenstv o 2026\Dokumenti za trku\Start tabele\tabeleex\"/>
    </mc:Choice>
  </mc:AlternateContent>
  <xr:revisionPtr revIDLastSave="0" documentId="13_ncr:1_{7CEF229A-E7FF-49ED-ACF7-0CA1D154B445}" xr6:coauthVersionLast="47" xr6:coauthVersionMax="47" xr10:uidLastSave="{00000000-0000-0000-0000-000000000000}"/>
  <bookViews>
    <workbookView xWindow="-120" yWindow="-120" windowWidth="20730" windowHeight="11160" activeTab="2" xr2:uid="{C2A387FD-04AA-4CFB-8BD8-E3A7DC5DA77D}"/>
  </bookViews>
  <sheets>
    <sheet name="PIONEERS" sheetId="1" r:id="rId1"/>
    <sheet name="JUNIORS" sheetId="2" r:id="rId2"/>
    <sheet name="SENIORS" sheetId="4" r:id="rId3"/>
    <sheet name="VETERANS" sheetId="5" r:id="rId4"/>
    <sheet name="GENERAL PLACEMENT" sheetId="3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4" i="2" l="1"/>
  <c r="A19" i="2"/>
  <c r="A24" i="2"/>
  <c r="A29" i="2"/>
  <c r="A9" i="2"/>
  <c r="A14" i="1"/>
  <c r="A19" i="1"/>
  <c r="A29" i="1"/>
  <c r="A34" i="1"/>
  <c r="A39" i="1"/>
  <c r="A44" i="1"/>
  <c r="A9" i="1"/>
  <c r="B34" i="1"/>
  <c r="B39" i="1"/>
  <c r="B44" i="1"/>
  <c r="R15" i="3" l="1"/>
  <c r="R8" i="3"/>
  <c r="N8" i="3"/>
  <c r="Q22" i="3"/>
  <c r="Q21" i="3"/>
  <c r="R21" i="3" s="1"/>
  <c r="N21" i="3"/>
  <c r="J21" i="3"/>
  <c r="F21" i="3"/>
  <c r="J8" i="3"/>
  <c r="F15" i="3"/>
  <c r="F17" i="3"/>
  <c r="F11" i="3"/>
  <c r="F8" i="3"/>
  <c r="B44" i="4"/>
  <c r="S21" i="3" l="1"/>
  <c r="B39" i="4"/>
  <c r="B34" i="4"/>
  <c r="B29" i="2"/>
  <c r="B29" i="1"/>
  <c r="B24" i="2"/>
  <c r="R11" i="3"/>
  <c r="N11" i="3"/>
  <c r="J11" i="3"/>
  <c r="N19" i="3"/>
  <c r="J19" i="3"/>
  <c r="F19" i="3"/>
  <c r="B24" i="1"/>
  <c r="S11" i="3" l="1"/>
  <c r="R19" i="3"/>
  <c r="S19" i="3" s="1"/>
  <c r="N17" i="3"/>
  <c r="J17" i="3"/>
  <c r="J15" i="3"/>
  <c r="B19" i="1"/>
  <c r="B14" i="1"/>
  <c r="B9" i="1"/>
  <c r="B19" i="2" l="1"/>
  <c r="B9" i="2" l="1"/>
  <c r="B14" i="2"/>
  <c r="B29" i="4"/>
  <c r="B19" i="5" l="1"/>
  <c r="B34" i="5"/>
  <c r="B14" i="5"/>
  <c r="B9" i="4"/>
  <c r="B9" i="5"/>
  <c r="B14" i="4"/>
  <c r="B24" i="4"/>
  <c r="B29" i="5"/>
  <c r="B44" i="5"/>
  <c r="N15" i="3" l="1"/>
  <c r="B39" i="5"/>
  <c r="S15" i="3" l="1"/>
  <c r="B19" i="4"/>
  <c r="S8" i="3"/>
  <c r="R17" i="3"/>
  <c r="S17" i="3" s="1"/>
  <c r="B24" i="5"/>
  <c r="A19" i="4" l="1"/>
  <c r="A14" i="4"/>
  <c r="A34" i="4"/>
  <c r="A29" i="4"/>
  <c r="A9" i="4"/>
  <c r="A44" i="4"/>
  <c r="A24" i="4"/>
  <c r="A24" i="5"/>
  <c r="A9" i="5"/>
  <c r="A34" i="5"/>
  <c r="A29" i="5"/>
  <c r="A14" i="5"/>
  <c r="A44" i="5"/>
  <c r="A19" i="5"/>
  <c r="A39" i="5"/>
</calcChain>
</file>

<file path=xl/sharedStrings.xml><?xml version="1.0" encoding="utf-8"?>
<sst xmlns="http://schemas.openxmlformats.org/spreadsheetml/2006/main" count="316" uniqueCount="205">
  <si>
    <t>TEAM PLACEMENT</t>
  </si>
  <si>
    <t>Venue</t>
  </si>
  <si>
    <t>Date:</t>
  </si>
  <si>
    <t>PIONEERS</t>
  </si>
  <si>
    <t>Final
standing</t>
  </si>
  <si>
    <t>Total
SCORE</t>
  </si>
  <si>
    <t>Country</t>
  </si>
  <si>
    <t>Team name</t>
  </si>
  <si>
    <t>Team members</t>
  </si>
  <si>
    <t>NIGHT
RACE</t>
  </si>
  <si>
    <t>DAY
RACE</t>
  </si>
  <si>
    <t>SERBIA</t>
  </si>
  <si>
    <t>Marta Trajković</t>
  </si>
  <si>
    <t>TIME IN RACE (min.)</t>
  </si>
  <si>
    <t>TOTAL TIME</t>
  </si>
  <si>
    <t>Night</t>
  </si>
  <si>
    <t>Day</t>
  </si>
  <si>
    <t>Anka Ranković</t>
  </si>
  <si>
    <t>Sava Jovanović</t>
  </si>
  <si>
    <t>JUNIORS</t>
  </si>
  <si>
    <t>SLOVENIA</t>
  </si>
  <si>
    <t>GENERAL PLACEMENT</t>
  </si>
  <si>
    <t>SENIORS</t>
  </si>
  <si>
    <t>VETERANS</t>
  </si>
  <si>
    <t>TOTAL POINTS BY COUNTRY</t>
  </si>
  <si>
    <t>Points</t>
  </si>
  <si>
    <t>NORTH MACEDONIA</t>
  </si>
  <si>
    <t>David Zadravec</t>
  </si>
  <si>
    <t>Jure Koračin</t>
  </si>
  <si>
    <t>Jakob Kocbek</t>
  </si>
  <si>
    <t>Ilija Obrić</t>
  </si>
  <si>
    <t>Jane Draginov</t>
  </si>
  <si>
    <t>Petre Miloshevski</t>
  </si>
  <si>
    <t>Marija Serafimovska</t>
  </si>
  <si>
    <t>Andrej Petrović</t>
  </si>
  <si>
    <t>Đorđe Petrović</t>
  </si>
  <si>
    <t>Saša Nikolić</t>
  </si>
  <si>
    <t>Aleksandar Živojinović</t>
  </si>
  <si>
    <t>Samo Frankovič</t>
  </si>
  <si>
    <t>Marko Jamnikar</t>
  </si>
  <si>
    <t>Radovan Marković</t>
  </si>
  <si>
    <t>Dragan Pavlović</t>
  </si>
  <si>
    <t>Marina Stankić</t>
  </si>
  <si>
    <t>Dušan Jovanović</t>
  </si>
  <si>
    <t>Dragan Tasić</t>
  </si>
  <si>
    <t>BOSNIA AND HERZEGOVINA</t>
  </si>
  <si>
    <t>CROATIA</t>
  </si>
  <si>
    <t>BOSNA I HERCEGOVINA - ILINČICA, TUZLA</t>
  </si>
  <si>
    <t>BALKAN MOUNTAIN ORIENTEERING CHAMPIONSHIP 2026.</t>
  </si>
  <si>
    <t>09.10-11.10.2026.</t>
  </si>
  <si>
    <t xml:space="preserve">Nal Rozmarič </t>
  </si>
  <si>
    <t>Izak Rakovnik</t>
  </si>
  <si>
    <t>Ajda Vranc</t>
  </si>
  <si>
    <t>Voranc Krajnc</t>
  </si>
  <si>
    <t>Simon Žokš</t>
  </si>
  <si>
    <t>Alijana Lesjak</t>
  </si>
  <si>
    <t>Luka Šorn</t>
  </si>
  <si>
    <t>Lars Cokan</t>
  </si>
  <si>
    <t>Leon Srebot</t>
  </si>
  <si>
    <t>Maks Kumer</t>
  </si>
  <si>
    <t>Luka Konjić</t>
  </si>
  <si>
    <t>Nace Jazbec</t>
  </si>
  <si>
    <t>Manca Jazbec</t>
  </si>
  <si>
    <t>Tomaž Kolman</t>
  </si>
  <si>
    <t>Jure Lešnik</t>
  </si>
  <si>
    <t>Luka Peršuh</t>
  </si>
  <si>
    <t>Tian Zagoričnik</t>
  </si>
  <si>
    <t>Anej Holc</t>
  </si>
  <si>
    <t>Gaja Škrap</t>
  </si>
  <si>
    <t>Leni Plešej</t>
  </si>
  <si>
    <t>Rok Skerbiš</t>
  </si>
  <si>
    <t>Nejc Belec</t>
  </si>
  <si>
    <t>Jaša Gričnik</t>
  </si>
  <si>
    <t>Jernej Rupnik</t>
  </si>
  <si>
    <t>Urška Šplajt</t>
  </si>
  <si>
    <t>Miha Koplan</t>
  </si>
  <si>
    <t>Luka Koplan</t>
  </si>
  <si>
    <t>Gregor Koplan</t>
  </si>
  <si>
    <t>Aleksander Krajnik</t>
  </si>
  <si>
    <t>Amadej Milost</t>
  </si>
  <si>
    <t>Uroš Lešnik</t>
  </si>
  <si>
    <t>Tanja Jazbec</t>
  </si>
  <si>
    <t>Stanislava Tominšek Kužnik</t>
  </si>
  <si>
    <t>Danilo Gaberšek</t>
  </si>
  <si>
    <t>Evgen Tominšek</t>
  </si>
  <si>
    <t>Danijel Belec</t>
  </si>
  <si>
    <t>Gvido Španring</t>
  </si>
  <si>
    <t>Sašo Skerbiš</t>
  </si>
  <si>
    <t>Božo Flis</t>
  </si>
  <si>
    <t>Robert Belec</t>
  </si>
  <si>
    <t>Peter Brglez</t>
  </si>
  <si>
    <t>Sanja Brglez</t>
  </si>
  <si>
    <t>Robin Škulić</t>
  </si>
  <si>
    <t>Alan Miculinić</t>
  </si>
  <si>
    <t>Ana Majdandžić</t>
  </si>
  <si>
    <t>Matea Matić</t>
  </si>
  <si>
    <t>Dražen Šćulac</t>
  </si>
  <si>
    <t>Igor Ferk</t>
  </si>
  <si>
    <t>Vanessa Šćulac</t>
  </si>
  <si>
    <t>Snezana Gjeorgijoska</t>
  </si>
  <si>
    <t>Jasmina Stevanovska</t>
  </si>
  <si>
    <t>Robert Nedev</t>
  </si>
  <si>
    <t>Hristina Serafimovska</t>
  </si>
  <si>
    <t>Melanija Živojinović</t>
  </si>
  <si>
    <t>Ružica Trajković</t>
  </si>
  <si>
    <t>Petra Lončar</t>
  </si>
  <si>
    <t>Pavle Vujaklija</t>
  </si>
  <si>
    <t>Andrija Radenković</t>
  </si>
  <si>
    <t>Una Putnik</t>
  </si>
  <si>
    <t>Sara Stojković</t>
  </si>
  <si>
    <t>Petar Radivojević</t>
  </si>
  <si>
    <t>Dejan Nikolić</t>
  </si>
  <si>
    <t>Darinka Radenković</t>
  </si>
  <si>
    <t>Slobodan Ivković</t>
  </si>
  <si>
    <t>Vladimir Nenadić</t>
  </si>
  <si>
    <t>Miloš Radosavljević</t>
  </si>
  <si>
    <t>Vladimir Stojiljković</t>
  </si>
  <si>
    <t>Ivan Bukumirić</t>
  </si>
  <si>
    <t>Bogdan Jovanović</t>
  </si>
  <si>
    <t>Zelenturović Lamija</t>
  </si>
  <si>
    <t>Ćorović Mirna</t>
  </si>
  <si>
    <t>Salihović Nermina</t>
  </si>
  <si>
    <t>Kućanin Eman</t>
  </si>
  <si>
    <t>Hercegovac Ajnur</t>
  </si>
  <si>
    <t>Ramić Muhamed</t>
  </si>
  <si>
    <t>Suljić Mirela</t>
  </si>
  <si>
    <t>Irijan Halkić</t>
  </si>
  <si>
    <t>Ela Rekić</t>
  </si>
  <si>
    <t>Leana Hozanović</t>
  </si>
  <si>
    <t>Sabahudin Omerčić</t>
  </si>
  <si>
    <t>MONTENEGRO</t>
  </si>
  <si>
    <t>Janko Markovic</t>
  </si>
  <si>
    <t>Božidar Janketić</t>
  </si>
  <si>
    <t>Milan Obradovic</t>
  </si>
  <si>
    <t>Branislav Baltić</t>
  </si>
  <si>
    <t>Vasko Šćekic</t>
  </si>
  <si>
    <t>Igor Đapić</t>
  </si>
  <si>
    <t>Itana Labovic</t>
  </si>
  <si>
    <t>Radule Đukić</t>
  </si>
  <si>
    <t>Zoran Đukić</t>
  </si>
  <si>
    <t>Edin Pervan</t>
  </si>
  <si>
    <t>Vuk Šestović</t>
  </si>
  <si>
    <t>Darko Mugoša</t>
  </si>
  <si>
    <t>Biljana Božovic</t>
  </si>
  <si>
    <t>Jelena Milutin</t>
  </si>
  <si>
    <t>Eda Rekić</t>
  </si>
  <si>
    <t>Lajla Oraščanin</t>
  </si>
  <si>
    <t>Talha Hojkurić</t>
  </si>
  <si>
    <t>BiH 1</t>
  </si>
  <si>
    <t>BiH 2</t>
  </si>
  <si>
    <t>BiH</t>
  </si>
  <si>
    <t>Croatia</t>
  </si>
  <si>
    <t>Montenegro 1</t>
  </si>
  <si>
    <t>Montenegro 2</t>
  </si>
  <si>
    <t>North Macedonia 1</t>
  </si>
  <si>
    <t>North Macedonia 2</t>
  </si>
  <si>
    <t>Serbia 1</t>
  </si>
  <si>
    <t>Serbia 2</t>
  </si>
  <si>
    <t>Serbia</t>
  </si>
  <si>
    <t>Slovenia 1</t>
  </si>
  <si>
    <t>Slovenia 2</t>
  </si>
  <si>
    <t>Slovenia 3</t>
  </si>
  <si>
    <t>SLOVENIA 1
105</t>
  </si>
  <si>
    <t>SLOVENIA 2
104</t>
  </si>
  <si>
    <t>SERBIA 1
107</t>
  </si>
  <si>
    <t>Miloš Kolarević</t>
  </si>
  <si>
    <t>Filip Nikolić</t>
  </si>
  <si>
    <t>SERBIA 2
108</t>
  </si>
  <si>
    <t>BiH 2
102</t>
  </si>
  <si>
    <t>BiH 3
103</t>
  </si>
  <si>
    <t>BiH 1
101</t>
  </si>
  <si>
    <t>SLOVENIA 1
204</t>
  </si>
  <si>
    <t>SLOVENIA 2
205</t>
  </si>
  <si>
    <t>SLOVENIA 3
206</t>
  </si>
  <si>
    <t>SERBIA
202</t>
  </si>
  <si>
    <t>BiH
201</t>
  </si>
  <si>
    <t>23:39</t>
  </si>
  <si>
    <t>35:49</t>
  </si>
  <si>
    <t>22:59</t>
  </si>
  <si>
    <t>46:08</t>
  </si>
  <si>
    <t>59:28</t>
  </si>
  <si>
    <t>69:07</t>
  </si>
  <si>
    <t>SLOVENIA 1
306</t>
  </si>
  <si>
    <t>SLOVENIA 2
307</t>
  </si>
  <si>
    <t>NORTH MACEDONIA 1
303</t>
  </si>
  <si>
    <t>Divna Kostova</t>
  </si>
  <si>
    <t>NORTH MACEDONIA 2
302</t>
  </si>
  <si>
    <t>SERBIA 1
308</t>
  </si>
  <si>
    <t>SERBIA 2
309</t>
  </si>
  <si>
    <t>MONTENEGRO 1
304</t>
  </si>
  <si>
    <t>MONTENEGRO 2
305</t>
  </si>
  <si>
    <t>SLOVENIA 1
403</t>
  </si>
  <si>
    <t>SLOVENIA 2
404</t>
  </si>
  <si>
    <t>SLOVENIA 3
405</t>
  </si>
  <si>
    <t>CROATIA
406</t>
  </si>
  <si>
    <t>SERBIA 1
407</t>
  </si>
  <si>
    <t>SERBIA 2
408</t>
  </si>
  <si>
    <t>MONTENEGRO 1
401</t>
  </si>
  <si>
    <t>MONTENEGRO 2
402</t>
  </si>
  <si>
    <t>1:10:46</t>
  </si>
  <si>
    <t>1:40:48</t>
  </si>
  <si>
    <t>1:07:32</t>
  </si>
  <si>
    <t>1:51:13</t>
  </si>
  <si>
    <t>2:51:34</t>
  </si>
  <si>
    <t>2:58:45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</si>
</sst>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2"/>
      <color theme="8" tint="-0.499984740745262"/>
      <name val="Calibri"/>
      <family val="2"/>
      <scheme val="minor"/>
    </font>
    <font>
      <sz val="11"/>
      <color theme="8" tint="-0.249977111117893"/>
      <name val="Calibri"/>
      <family val="2"/>
      <charset val="238"/>
      <scheme val="minor"/>
    </font>
    <font>
      <b/>
      <sz val="18"/>
      <color theme="8" tint="-0.249977111117893"/>
      <name val="Calibri"/>
      <family val="2"/>
      <scheme val="minor"/>
    </font>
    <font>
      <sz val="24"/>
      <color theme="1"/>
      <name val="Berlin Sans FB Demi"/>
      <family val="2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18"/>
      <color theme="1"/>
      <name val="Calibri"/>
      <family val="2"/>
      <scheme val="minor"/>
    </font>
    <font>
      <sz val="18"/>
      <color theme="1"/>
      <name val="Calibri"/>
      <family val="2"/>
      <charset val="238"/>
      <scheme val="minor"/>
    </font>
    <font>
      <b/>
      <sz val="9"/>
      <color theme="8" tint="-0.249977111117893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sz val="8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99FF"/>
        <bgColor indexed="64"/>
      </patternFill>
    </fill>
  </fills>
  <borders count="6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1">
    <xf numFmtId="0" fontId="0" fillId="0" borderId="0" xfId="0"/>
    <xf numFmtId="0" fontId="9" fillId="3" borderId="0" xfId="0" applyFont="1" applyFill="1" applyAlignment="1">
      <alignment horizontal="right" vertical="center"/>
    </xf>
    <xf numFmtId="0" fontId="9" fillId="3" borderId="2" xfId="0" applyFont="1" applyFill="1" applyBorder="1" applyAlignment="1">
      <alignment horizontal="right" vertical="center"/>
    </xf>
    <xf numFmtId="0" fontId="0" fillId="4" borderId="0" xfId="0" applyFill="1" applyAlignment="1">
      <alignment horizontal="center" vertical="center"/>
    </xf>
    <xf numFmtId="0" fontId="0" fillId="0" borderId="3" xfId="0" applyBorder="1"/>
    <xf numFmtId="0" fontId="0" fillId="0" borderId="7" xfId="0" applyBorder="1"/>
    <xf numFmtId="0" fontId="0" fillId="0" borderId="8" xfId="0" applyBorder="1"/>
    <xf numFmtId="0" fontId="0" fillId="7" borderId="3" xfId="0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/>
    </xf>
    <xf numFmtId="0" fontId="0" fillId="10" borderId="6" xfId="0" applyFill="1" applyBorder="1" applyAlignment="1">
      <alignment horizontal="center" vertical="center"/>
    </xf>
    <xf numFmtId="0" fontId="0" fillId="10" borderId="25" xfId="0" applyFill="1" applyBorder="1" applyAlignment="1">
      <alignment horizontal="center" vertical="center"/>
    </xf>
    <xf numFmtId="0" fontId="0" fillId="14" borderId="34" xfId="0" applyFill="1" applyBorder="1" applyAlignment="1">
      <alignment horizontal="center" vertical="center"/>
    </xf>
    <xf numFmtId="0" fontId="0" fillId="14" borderId="25" xfId="0" applyFill="1" applyBorder="1" applyAlignment="1">
      <alignment horizontal="center" vertical="center"/>
    </xf>
    <xf numFmtId="0" fontId="0" fillId="17" borderId="34" xfId="0" applyFill="1" applyBorder="1" applyAlignment="1">
      <alignment horizontal="center" vertical="center"/>
    </xf>
    <xf numFmtId="0" fontId="0" fillId="17" borderId="25" xfId="0" applyFill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0" fillId="0" borderId="4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25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5" xfId="0" applyBorder="1" applyProtection="1">
      <protection locked="0"/>
    </xf>
    <xf numFmtId="0" fontId="17" fillId="0" borderId="0" xfId="0" applyFont="1" applyAlignment="1">
      <alignment horizontal="center" vertical="center"/>
    </xf>
    <xf numFmtId="3" fontId="0" fillId="10" borderId="6" xfId="0" applyNumberFormat="1" applyFill="1" applyBorder="1" applyAlignment="1">
      <alignment horizontal="center" vertical="center"/>
    </xf>
    <xf numFmtId="3" fontId="0" fillId="10" borderId="25" xfId="0" applyNumberFormat="1" applyFill="1" applyBorder="1" applyAlignment="1">
      <alignment horizontal="center" vertical="center"/>
    </xf>
    <xf numFmtId="3" fontId="0" fillId="14" borderId="34" xfId="0" applyNumberFormat="1" applyFill="1" applyBorder="1" applyAlignment="1">
      <alignment horizontal="center" vertical="center"/>
    </xf>
    <xf numFmtId="3" fontId="0" fillId="14" borderId="25" xfId="0" applyNumberFormat="1" applyFill="1" applyBorder="1" applyAlignment="1">
      <alignment horizontal="center" vertical="center"/>
    </xf>
    <xf numFmtId="3" fontId="0" fillId="17" borderId="34" xfId="0" applyNumberFormat="1" applyFill="1" applyBorder="1" applyAlignment="1">
      <alignment horizontal="center" vertical="center"/>
    </xf>
    <xf numFmtId="3" fontId="0" fillId="17" borderId="25" xfId="0" applyNumberFormat="1" applyFill="1" applyBorder="1" applyAlignment="1">
      <alignment horizontal="center" vertical="center"/>
    </xf>
    <xf numFmtId="0" fontId="0" fillId="21" borderId="34" xfId="0" applyFill="1" applyBorder="1" applyAlignment="1">
      <alignment horizontal="center" vertical="center"/>
    </xf>
    <xf numFmtId="3" fontId="0" fillId="21" borderId="34" xfId="0" applyNumberFormat="1" applyFill="1" applyBorder="1" applyAlignment="1">
      <alignment horizontal="center" vertical="center"/>
    </xf>
    <xf numFmtId="0" fontId="0" fillId="21" borderId="25" xfId="0" applyFill="1" applyBorder="1" applyAlignment="1">
      <alignment horizontal="center" vertical="center"/>
    </xf>
    <xf numFmtId="3" fontId="0" fillId="21" borderId="25" xfId="0" applyNumberFormat="1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3" fontId="0" fillId="5" borderId="4" xfId="0" applyNumberFormat="1" applyFill="1" applyBorder="1" applyAlignment="1">
      <alignment horizontal="center" vertical="center"/>
    </xf>
    <xf numFmtId="0" fontId="0" fillId="0" borderId="6" xfId="0" applyBorder="1"/>
    <xf numFmtId="0" fontId="0" fillId="0" borderId="45" xfId="0" applyBorder="1"/>
    <xf numFmtId="0" fontId="4" fillId="0" borderId="0" xfId="0" applyFont="1"/>
    <xf numFmtId="0" fontId="4" fillId="0" borderId="5" xfId="0" applyFont="1" applyBorder="1" applyAlignment="1">
      <alignment vertical="center" wrapText="1"/>
    </xf>
    <xf numFmtId="0" fontId="0" fillId="0" borderId="45" xfId="0" applyBorder="1" applyProtection="1">
      <protection locked="0"/>
    </xf>
    <xf numFmtId="0" fontId="4" fillId="0" borderId="0" xfId="0" applyFont="1" applyAlignment="1">
      <alignment vertical="center"/>
    </xf>
    <xf numFmtId="0" fontId="21" fillId="0" borderId="45" xfId="0" applyFont="1" applyBorder="1" applyAlignment="1">
      <alignment vertical="center"/>
    </xf>
    <xf numFmtId="0" fontId="4" fillId="0" borderId="45" xfId="0" applyFont="1" applyBorder="1"/>
    <xf numFmtId="0" fontId="22" fillId="0" borderId="0" xfId="0" applyFont="1"/>
    <xf numFmtId="0" fontId="22" fillId="0" borderId="45" xfId="0" applyFont="1" applyBorder="1" applyAlignment="1">
      <alignment vertical="center"/>
    </xf>
    <xf numFmtId="0" fontId="22" fillId="0" borderId="35" xfId="0" applyFont="1" applyBorder="1" applyAlignment="1">
      <alignment vertical="center"/>
    </xf>
    <xf numFmtId="0" fontId="3" fillId="0" borderId="0" xfId="0" applyFont="1"/>
    <xf numFmtId="0" fontId="23" fillId="0" borderId="0" xfId="0" applyFont="1"/>
    <xf numFmtId="0" fontId="0" fillId="10" borderId="3" xfId="0" applyFill="1" applyBorder="1" applyAlignment="1">
      <alignment horizontal="center" vertical="center"/>
    </xf>
    <xf numFmtId="3" fontId="0" fillId="10" borderId="3" xfId="0" applyNumberFormat="1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3" fontId="0" fillId="5" borderId="6" xfId="0" applyNumberFormat="1" applyFill="1" applyBorder="1" applyAlignment="1">
      <alignment horizontal="center" vertical="center"/>
    </xf>
    <xf numFmtId="0" fontId="0" fillId="22" borderId="34" xfId="0" applyFill="1" applyBorder="1" applyAlignment="1">
      <alignment horizontal="center" vertical="center"/>
    </xf>
    <xf numFmtId="3" fontId="0" fillId="22" borderId="34" xfId="0" applyNumberFormat="1" applyFill="1" applyBorder="1" applyAlignment="1">
      <alignment horizontal="center" vertical="center"/>
    </xf>
    <xf numFmtId="0" fontId="0" fillId="22" borderId="25" xfId="0" applyFill="1" applyBorder="1" applyAlignment="1">
      <alignment horizontal="center" vertical="center"/>
    </xf>
    <xf numFmtId="3" fontId="0" fillId="22" borderId="25" xfId="0" applyNumberFormat="1" applyFill="1" applyBorder="1" applyAlignment="1">
      <alignment horizontal="center" vertical="center"/>
    </xf>
    <xf numFmtId="0" fontId="2" fillId="0" borderId="5" xfId="0" applyFont="1" applyBorder="1"/>
    <xf numFmtId="1" fontId="14" fillId="0" borderId="40" xfId="0" applyNumberFormat="1" applyFont="1" applyBorder="1" applyAlignment="1">
      <alignment horizontal="center" vertical="center"/>
    </xf>
    <xf numFmtId="1" fontId="14" fillId="0" borderId="42" xfId="0" applyNumberFormat="1" applyFont="1" applyBorder="1" applyAlignment="1">
      <alignment horizontal="center" vertical="center"/>
    </xf>
    <xf numFmtId="1" fontId="14" fillId="0" borderId="46" xfId="0" applyNumberFormat="1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3" fontId="13" fillId="0" borderId="34" xfId="0" applyNumberFormat="1" applyFont="1" applyBorder="1" applyAlignment="1">
      <alignment horizontal="center" vertical="center"/>
    </xf>
    <xf numFmtId="3" fontId="13" fillId="0" borderId="3" xfId="0" applyNumberFormat="1" applyFont="1" applyBorder="1" applyAlignment="1">
      <alignment horizontal="center" vertical="center"/>
    </xf>
    <xf numFmtId="3" fontId="13" fillId="0" borderId="25" xfId="0" applyNumberFormat="1" applyFont="1" applyBorder="1" applyAlignment="1">
      <alignment horizontal="center" vertical="center"/>
    </xf>
    <xf numFmtId="0" fontId="0" fillId="0" borderId="3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0" fillId="6" borderId="3" xfId="0" applyFill="1" applyBorder="1" applyAlignment="1">
      <alignment horizontal="center"/>
    </xf>
    <xf numFmtId="0" fontId="15" fillId="0" borderId="3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5" fillId="0" borderId="34" xfId="0" applyFont="1" applyBorder="1" applyAlignment="1">
      <alignment horizontal="center" wrapText="1"/>
    </xf>
    <xf numFmtId="0" fontId="5" fillId="0" borderId="25" xfId="0" applyFont="1" applyBorder="1" applyAlignment="1">
      <alignment horizontal="center"/>
    </xf>
    <xf numFmtId="0" fontId="5" fillId="0" borderId="37" xfId="0" applyFont="1" applyBorder="1" applyAlignment="1">
      <alignment horizontal="center" wrapText="1"/>
    </xf>
    <xf numFmtId="0" fontId="5" fillId="0" borderId="39" xfId="0" applyFont="1" applyBorder="1" applyAlignment="1">
      <alignment horizontal="center"/>
    </xf>
    <xf numFmtId="0" fontId="5" fillId="0" borderId="36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/>
    </xf>
    <xf numFmtId="0" fontId="7" fillId="0" borderId="0" xfId="0" applyFont="1"/>
    <xf numFmtId="0" fontId="8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9" fillId="3" borderId="2" xfId="0" applyFont="1" applyFill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10" fillId="3" borderId="2" xfId="0" applyFont="1" applyFill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11" fillId="5" borderId="0" xfId="0" applyFont="1" applyFill="1" applyAlignment="1">
      <alignment horizontal="center" vertical="center"/>
    </xf>
    <xf numFmtId="0" fontId="0" fillId="0" borderId="0" xfId="0"/>
    <xf numFmtId="3" fontId="13" fillId="0" borderId="6" xfId="0" applyNumberFormat="1" applyFont="1" applyBorder="1" applyAlignment="1">
      <alignment horizontal="center" vertical="center"/>
    </xf>
    <xf numFmtId="3" fontId="13" fillId="0" borderId="4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44" xfId="0" applyFont="1" applyBorder="1" applyAlignment="1">
      <alignment horizontal="center"/>
    </xf>
    <xf numFmtId="0" fontId="5" fillId="0" borderId="4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35" xfId="0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0" borderId="45" xfId="0" applyBorder="1" applyAlignment="1" applyProtection="1">
      <alignment horizontal="center" vertical="center" wrapText="1"/>
      <protection locked="0"/>
    </xf>
    <xf numFmtId="0" fontId="0" fillId="10" borderId="32" xfId="0" applyFill="1" applyBorder="1" applyAlignment="1">
      <alignment horizontal="center" vertical="center"/>
    </xf>
    <xf numFmtId="0" fontId="0" fillId="10" borderId="33" xfId="0" applyFill="1" applyBorder="1" applyAlignment="1">
      <alignment horizontal="center" vertical="center"/>
    </xf>
    <xf numFmtId="0" fontId="0" fillId="17" borderId="55" xfId="0" applyFill="1" applyBorder="1" applyAlignment="1">
      <alignment horizontal="center" vertical="center"/>
    </xf>
    <xf numFmtId="0" fontId="0" fillId="17" borderId="56" xfId="0" applyFill="1" applyBorder="1" applyAlignment="1">
      <alignment horizontal="center" vertical="center"/>
    </xf>
    <xf numFmtId="0" fontId="0" fillId="17" borderId="50" xfId="0" applyFill="1" applyBorder="1" applyAlignment="1">
      <alignment horizontal="center" vertical="center"/>
    </xf>
    <xf numFmtId="0" fontId="0" fillId="17" borderId="51" xfId="0" applyFill="1" applyBorder="1" applyAlignment="1">
      <alignment horizontal="center" vertical="center"/>
    </xf>
    <xf numFmtId="0" fontId="0" fillId="21" borderId="9" xfId="0" applyFill="1" applyBorder="1" applyAlignment="1">
      <alignment horizontal="center" vertical="center"/>
    </xf>
    <xf numFmtId="0" fontId="0" fillId="21" borderId="47" xfId="0" applyFill="1" applyBorder="1" applyAlignment="1">
      <alignment horizontal="center" vertical="center"/>
    </xf>
    <xf numFmtId="0" fontId="0" fillId="22" borderId="48" xfId="0" applyFill="1" applyBorder="1" applyAlignment="1">
      <alignment horizontal="center" vertical="center"/>
    </xf>
    <xf numFmtId="0" fontId="0" fillId="22" borderId="49" xfId="0" applyFill="1" applyBorder="1" applyAlignment="1">
      <alignment horizontal="center" vertical="center"/>
    </xf>
    <xf numFmtId="0" fontId="0" fillId="22" borderId="50" xfId="0" applyFill="1" applyBorder="1" applyAlignment="1">
      <alignment horizontal="center" vertical="center"/>
    </xf>
    <xf numFmtId="0" fontId="0" fillId="22" borderId="51" xfId="0" applyFill="1" applyBorder="1" applyAlignment="1">
      <alignment horizontal="center" vertical="center"/>
    </xf>
    <xf numFmtId="0" fontId="0" fillId="5" borderId="32" xfId="0" applyFill="1" applyBorder="1" applyAlignment="1">
      <alignment horizontal="center" vertical="center"/>
    </xf>
    <xf numFmtId="0" fontId="0" fillId="5" borderId="60" xfId="0" applyFill="1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16" fillId="22" borderId="13" xfId="0" applyFont="1" applyFill="1" applyBorder="1" applyAlignment="1">
      <alignment horizontal="center" vertical="center" wrapText="1"/>
    </xf>
    <xf numFmtId="0" fontId="16" fillId="22" borderId="14" xfId="0" applyFont="1" applyFill="1" applyBorder="1" applyAlignment="1">
      <alignment horizontal="center" vertical="center" wrapText="1"/>
    </xf>
    <xf numFmtId="0" fontId="0" fillId="22" borderId="29" xfId="0" applyFill="1" applyBorder="1" applyAlignment="1">
      <alignment horizontal="center" vertical="center"/>
    </xf>
    <xf numFmtId="0" fontId="0" fillId="22" borderId="30" xfId="0" applyFill="1" applyBorder="1" applyAlignment="1">
      <alignment horizontal="center" vertical="center"/>
    </xf>
    <xf numFmtId="0" fontId="0" fillId="5" borderId="48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49" xfId="0" applyFill="1" applyBorder="1" applyAlignment="1">
      <alignment horizontal="center" vertical="center"/>
    </xf>
    <xf numFmtId="0" fontId="0" fillId="5" borderId="50" xfId="0" applyFill="1" applyBorder="1" applyAlignment="1">
      <alignment horizontal="center" vertical="center"/>
    </xf>
    <xf numFmtId="0" fontId="0" fillId="5" borderId="24" xfId="0" applyFill="1" applyBorder="1" applyAlignment="1">
      <alignment horizontal="center" vertical="center"/>
    </xf>
    <xf numFmtId="0" fontId="0" fillId="5" borderId="51" xfId="0" applyFill="1" applyBorder="1" applyAlignment="1">
      <alignment horizontal="center" vertical="center"/>
    </xf>
    <xf numFmtId="0" fontId="5" fillId="22" borderId="27" xfId="0" applyFont="1" applyFill="1" applyBorder="1" applyAlignment="1">
      <alignment horizontal="center" vertical="center" wrapText="1"/>
    </xf>
    <xf numFmtId="0" fontId="5" fillId="22" borderId="28" xfId="0" applyFont="1" applyFill="1" applyBorder="1" applyAlignment="1">
      <alignment horizontal="center" vertical="center" wrapText="1"/>
    </xf>
    <xf numFmtId="0" fontId="5" fillId="22" borderId="23" xfId="0" applyFont="1" applyFill="1" applyBorder="1" applyAlignment="1">
      <alignment horizontal="center" vertical="center" wrapText="1"/>
    </xf>
    <xf numFmtId="0" fontId="5" fillId="22" borderId="24" xfId="0" applyFont="1" applyFill="1" applyBorder="1" applyAlignment="1">
      <alignment horizontal="center" vertical="center" wrapText="1"/>
    </xf>
    <xf numFmtId="0" fontId="0" fillId="22" borderId="27" xfId="0" applyFill="1" applyBorder="1" applyAlignment="1">
      <alignment horizontal="center" vertical="center"/>
    </xf>
    <xf numFmtId="0" fontId="0" fillId="22" borderId="56" xfId="0" applyFill="1" applyBorder="1" applyAlignment="1">
      <alignment horizontal="center" vertical="center"/>
    </xf>
    <xf numFmtId="0" fontId="0" fillId="22" borderId="23" xfId="0" applyFill="1" applyBorder="1" applyAlignment="1">
      <alignment horizontal="center" vertical="center"/>
    </xf>
    <xf numFmtId="0" fontId="0" fillId="22" borderId="31" xfId="0" applyFill="1" applyBorder="1" applyAlignment="1">
      <alignment horizontal="center" vertical="center"/>
    </xf>
    <xf numFmtId="0" fontId="0" fillId="22" borderId="26" xfId="0" applyFill="1" applyBorder="1" applyAlignment="1">
      <alignment horizontal="center" vertical="center"/>
    </xf>
    <xf numFmtId="0" fontId="0" fillId="22" borderId="55" xfId="0" applyFill="1" applyBorder="1" applyAlignment="1">
      <alignment horizontal="center" vertical="center"/>
    </xf>
    <xf numFmtId="0" fontId="0" fillId="21" borderId="29" xfId="0" applyFill="1" applyBorder="1" applyAlignment="1">
      <alignment horizontal="center" vertical="center"/>
    </xf>
    <xf numFmtId="0" fontId="0" fillId="21" borderId="30" xfId="0" applyFill="1" applyBorder="1" applyAlignment="1">
      <alignment horizontal="center" vertical="center"/>
    </xf>
    <xf numFmtId="0" fontId="0" fillId="21" borderId="27" xfId="0" applyFill="1" applyBorder="1" applyAlignment="1">
      <alignment horizontal="center" vertical="center"/>
    </xf>
    <xf numFmtId="0" fontId="0" fillId="21" borderId="23" xfId="0" applyFill="1" applyBorder="1" applyAlignment="1">
      <alignment horizontal="center" vertical="center"/>
    </xf>
    <xf numFmtId="0" fontId="0" fillId="21" borderId="31" xfId="0" applyFill="1" applyBorder="1" applyAlignment="1">
      <alignment horizontal="center" vertical="center"/>
    </xf>
    <xf numFmtId="0" fontId="0" fillId="21" borderId="26" xfId="0" applyFill="1" applyBorder="1" applyAlignment="1">
      <alignment horizontal="center" vertical="center"/>
    </xf>
    <xf numFmtId="0" fontId="16" fillId="21" borderId="13" xfId="0" applyFont="1" applyFill="1" applyBorder="1" applyAlignment="1">
      <alignment horizontal="center" vertical="center" wrapText="1"/>
    </xf>
    <xf numFmtId="0" fontId="16" fillId="21" borderId="14" xfId="0" applyFont="1" applyFill="1" applyBorder="1" applyAlignment="1">
      <alignment horizontal="center" vertical="center" wrapText="1"/>
    </xf>
    <xf numFmtId="0" fontId="5" fillId="21" borderId="27" xfId="0" applyFont="1" applyFill="1" applyBorder="1" applyAlignment="1">
      <alignment horizontal="center" vertical="center" wrapText="1"/>
    </xf>
    <xf numFmtId="0" fontId="5" fillId="21" borderId="28" xfId="0" applyFont="1" applyFill="1" applyBorder="1" applyAlignment="1">
      <alignment horizontal="center" vertical="center" wrapText="1"/>
    </xf>
    <xf numFmtId="0" fontId="5" fillId="21" borderId="23" xfId="0" applyFont="1" applyFill="1" applyBorder="1" applyAlignment="1">
      <alignment horizontal="center" vertical="center" wrapText="1"/>
    </xf>
    <xf numFmtId="0" fontId="5" fillId="21" borderId="24" xfId="0" applyFont="1" applyFill="1" applyBorder="1" applyAlignment="1">
      <alignment horizontal="center" vertical="center" wrapText="1"/>
    </xf>
    <xf numFmtId="0" fontId="0" fillId="21" borderId="55" xfId="0" applyFill="1" applyBorder="1" applyAlignment="1">
      <alignment horizontal="center" vertical="center"/>
    </xf>
    <xf numFmtId="0" fontId="0" fillId="21" borderId="56" xfId="0" applyFill="1" applyBorder="1" applyAlignment="1">
      <alignment horizontal="center" vertical="center"/>
    </xf>
    <xf numFmtId="0" fontId="0" fillId="21" borderId="50" xfId="0" applyFill="1" applyBorder="1" applyAlignment="1">
      <alignment horizontal="center" vertical="center"/>
    </xf>
    <xf numFmtId="0" fontId="0" fillId="21" borderId="51" xfId="0" applyFill="1" applyBorder="1" applyAlignment="1">
      <alignment horizontal="center" vertical="center"/>
    </xf>
    <xf numFmtId="0" fontId="5" fillId="20" borderId="3" xfId="0" applyFont="1" applyFill="1" applyBorder="1" applyAlignment="1">
      <alignment horizontal="center" vertical="center" wrapText="1"/>
    </xf>
    <xf numFmtId="0" fontId="0" fillId="0" borderId="3" xfId="0" applyBorder="1"/>
    <xf numFmtId="1" fontId="18" fillId="0" borderId="3" xfId="0" applyNumberFormat="1" applyFont="1" applyBorder="1" applyAlignment="1">
      <alignment horizontal="center" vertical="center"/>
    </xf>
    <xf numFmtId="1" fontId="18" fillId="0" borderId="3" xfId="0" applyNumberFormat="1" applyFont="1" applyBorder="1"/>
    <xf numFmtId="0" fontId="5" fillId="0" borderId="3" xfId="0" applyFont="1" applyBorder="1" applyAlignment="1">
      <alignment horizontal="center" vertical="center"/>
    </xf>
    <xf numFmtId="1" fontId="18" fillId="0" borderId="0" xfId="0" applyNumberFormat="1" applyFont="1" applyAlignment="1">
      <alignment horizontal="center" vertical="center"/>
    </xf>
    <xf numFmtId="1" fontId="18" fillId="0" borderId="0" xfId="0" applyNumberFormat="1" applyFont="1"/>
    <xf numFmtId="0" fontId="5" fillId="0" borderId="0" xfId="0" applyFont="1" applyAlignment="1">
      <alignment horizontal="center" vertical="center"/>
    </xf>
    <xf numFmtId="0" fontId="0" fillId="14" borderId="29" xfId="0" applyFill="1" applyBorder="1" applyAlignment="1">
      <alignment horizontal="center" vertical="center"/>
    </xf>
    <xf numFmtId="0" fontId="0" fillId="14" borderId="30" xfId="0" applyFill="1" applyBorder="1" applyAlignment="1">
      <alignment horizontal="center" vertical="center"/>
    </xf>
    <xf numFmtId="3" fontId="0" fillId="15" borderId="31" xfId="0" applyNumberFormat="1" applyFill="1" applyBorder="1" applyAlignment="1">
      <alignment horizontal="center" vertical="center"/>
    </xf>
    <xf numFmtId="0" fontId="0" fillId="15" borderId="26" xfId="0" applyFill="1" applyBorder="1" applyAlignment="1">
      <alignment horizontal="center" vertical="center"/>
    </xf>
    <xf numFmtId="0" fontId="16" fillId="16" borderId="13" xfId="0" applyFont="1" applyFill="1" applyBorder="1" applyAlignment="1">
      <alignment horizontal="center" vertical="center" wrapText="1"/>
    </xf>
    <xf numFmtId="0" fontId="16" fillId="16" borderId="14" xfId="0" applyFont="1" applyFill="1" applyBorder="1" applyAlignment="1">
      <alignment horizontal="center" vertical="center" wrapText="1"/>
    </xf>
    <xf numFmtId="0" fontId="0" fillId="14" borderId="32" xfId="0" applyFill="1" applyBorder="1" applyAlignment="1">
      <alignment horizontal="center" vertical="center"/>
    </xf>
    <xf numFmtId="0" fontId="0" fillId="14" borderId="33" xfId="0" applyFill="1" applyBorder="1" applyAlignment="1">
      <alignment horizontal="center" vertical="center"/>
    </xf>
    <xf numFmtId="0" fontId="5" fillId="17" borderId="27" xfId="0" applyFont="1" applyFill="1" applyBorder="1" applyAlignment="1">
      <alignment horizontal="center" vertical="center"/>
    </xf>
    <xf numFmtId="0" fontId="5" fillId="17" borderId="28" xfId="0" applyFont="1" applyFill="1" applyBorder="1" applyAlignment="1">
      <alignment horizontal="center" vertical="center"/>
    </xf>
    <xf numFmtId="0" fontId="5" fillId="17" borderId="23" xfId="0" applyFont="1" applyFill="1" applyBorder="1" applyAlignment="1">
      <alignment horizontal="center" vertical="center"/>
    </xf>
    <xf numFmtId="0" fontId="5" fillId="17" borderId="24" xfId="0" applyFont="1" applyFill="1" applyBorder="1" applyAlignment="1">
      <alignment horizontal="center" vertical="center"/>
    </xf>
    <xf numFmtId="0" fontId="0" fillId="17" borderId="29" xfId="0" applyFill="1" applyBorder="1" applyAlignment="1">
      <alignment horizontal="center" vertical="center"/>
    </xf>
    <xf numFmtId="0" fontId="0" fillId="17" borderId="30" xfId="0" applyFill="1" applyBorder="1" applyAlignment="1">
      <alignment horizontal="center" vertical="center"/>
    </xf>
    <xf numFmtId="0" fontId="0" fillId="18" borderId="31" xfId="0" applyFill="1" applyBorder="1" applyAlignment="1">
      <alignment horizontal="center" vertical="center"/>
    </xf>
    <xf numFmtId="0" fontId="0" fillId="18" borderId="26" xfId="0" applyFill="1" applyBorder="1" applyAlignment="1">
      <alignment horizontal="center" vertical="center"/>
    </xf>
    <xf numFmtId="0" fontId="16" fillId="19" borderId="13" xfId="0" applyFont="1" applyFill="1" applyBorder="1" applyAlignment="1">
      <alignment horizontal="center" vertical="center" wrapText="1"/>
    </xf>
    <xf numFmtId="0" fontId="16" fillId="19" borderId="14" xfId="0" applyFont="1" applyFill="1" applyBorder="1" applyAlignment="1">
      <alignment horizontal="center" vertical="center" wrapText="1"/>
    </xf>
    <xf numFmtId="0" fontId="0" fillId="17" borderId="48" xfId="0" applyFill="1" applyBorder="1" applyAlignment="1">
      <alignment horizontal="center" vertical="center"/>
    </xf>
    <xf numFmtId="0" fontId="0" fillId="17" borderId="49" xfId="0" applyFill="1" applyBorder="1" applyAlignment="1">
      <alignment horizontal="center" vertical="center"/>
    </xf>
    <xf numFmtId="0" fontId="0" fillId="5" borderId="29" xfId="0" applyFill="1" applyBorder="1" applyAlignment="1">
      <alignment horizontal="center" vertical="center"/>
    </xf>
    <xf numFmtId="0" fontId="0" fillId="5" borderId="30" xfId="0" applyFill="1" applyBorder="1" applyAlignment="1">
      <alignment horizontal="center" vertical="center"/>
    </xf>
    <xf numFmtId="3" fontId="0" fillId="13" borderId="31" xfId="0" applyNumberFormat="1" applyFill="1" applyBorder="1" applyAlignment="1">
      <alignment horizontal="center" vertical="center"/>
    </xf>
    <xf numFmtId="0" fontId="0" fillId="13" borderId="19" xfId="0" applyFill="1" applyBorder="1" applyAlignment="1">
      <alignment horizontal="center" vertical="center"/>
    </xf>
    <xf numFmtId="0" fontId="0" fillId="13" borderId="26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5" borderId="47" xfId="0" applyFill="1" applyBorder="1" applyAlignment="1">
      <alignment horizontal="center" vertical="center"/>
    </xf>
    <xf numFmtId="0" fontId="5" fillId="14" borderId="27" xfId="0" applyFont="1" applyFill="1" applyBorder="1" applyAlignment="1">
      <alignment horizontal="center" vertical="center" wrapText="1"/>
    </xf>
    <xf numFmtId="0" fontId="5" fillId="14" borderId="28" xfId="0" applyFont="1" applyFill="1" applyBorder="1" applyAlignment="1">
      <alignment horizontal="center" vertical="center" wrapText="1"/>
    </xf>
    <xf numFmtId="0" fontId="5" fillId="14" borderId="23" xfId="0" applyFont="1" applyFill="1" applyBorder="1" applyAlignment="1">
      <alignment horizontal="center" vertical="center" wrapText="1"/>
    </xf>
    <xf numFmtId="0" fontId="5" fillId="14" borderId="24" xfId="0" applyFont="1" applyFill="1" applyBorder="1" applyAlignment="1">
      <alignment horizontal="center" vertical="center" wrapText="1"/>
    </xf>
    <xf numFmtId="0" fontId="0" fillId="15" borderId="31" xfId="0" applyFill="1" applyBorder="1" applyAlignment="1">
      <alignment horizontal="center" vertical="center"/>
    </xf>
    <xf numFmtId="0" fontId="0" fillId="13" borderId="21" xfId="0" applyFill="1" applyBorder="1" applyAlignment="1">
      <alignment horizontal="center" vertical="center"/>
    </xf>
    <xf numFmtId="3" fontId="16" fillId="8" borderId="13" xfId="0" applyNumberFormat="1" applyFont="1" applyFill="1" applyBorder="1" applyAlignment="1">
      <alignment horizontal="center" vertical="center" wrapText="1"/>
    </xf>
    <xf numFmtId="0" fontId="16" fillId="8" borderId="14" xfId="0" applyFont="1" applyFill="1" applyBorder="1" applyAlignment="1">
      <alignment horizontal="center" vertical="center" wrapText="1"/>
    </xf>
    <xf numFmtId="0" fontId="16" fillId="8" borderId="13" xfId="0" applyFont="1" applyFill="1" applyBorder="1" applyAlignment="1">
      <alignment horizontal="center" vertical="center" wrapText="1"/>
    </xf>
    <xf numFmtId="0" fontId="0" fillId="5" borderId="52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5" fillId="10" borderId="19" xfId="0" applyFont="1" applyFill="1" applyBorder="1" applyAlignment="1">
      <alignment horizontal="center" vertical="center" wrapText="1"/>
    </xf>
    <xf numFmtId="0" fontId="5" fillId="10" borderId="0" xfId="0" applyFont="1" applyFill="1" applyAlignment="1">
      <alignment horizontal="center" vertical="center" wrapText="1"/>
    </xf>
    <xf numFmtId="0" fontId="0" fillId="10" borderId="20" xfId="0" applyFill="1" applyBorder="1" applyAlignment="1">
      <alignment horizontal="center" vertical="center"/>
    </xf>
    <xf numFmtId="0" fontId="0" fillId="10" borderId="6" xfId="0" applyFill="1" applyBorder="1" applyAlignment="1">
      <alignment horizontal="center" vertical="center"/>
    </xf>
    <xf numFmtId="0" fontId="0" fillId="11" borderId="54" xfId="0" applyFill="1" applyBorder="1" applyAlignment="1">
      <alignment horizontal="center" vertical="center"/>
    </xf>
    <xf numFmtId="0" fontId="0" fillId="11" borderId="21" xfId="0" applyFill="1" applyBorder="1" applyAlignment="1">
      <alignment horizontal="center" vertical="center"/>
    </xf>
    <xf numFmtId="0" fontId="0" fillId="11" borderId="26" xfId="0" applyFill="1" applyBorder="1" applyAlignment="1">
      <alignment horizontal="center" vertical="center"/>
    </xf>
    <xf numFmtId="3" fontId="0" fillId="11" borderId="21" xfId="0" applyNumberFormat="1" applyFill="1" applyBorder="1" applyAlignment="1">
      <alignment horizontal="center" vertical="center"/>
    </xf>
    <xf numFmtId="0" fontId="16" fillId="12" borderId="20" xfId="0" applyFont="1" applyFill="1" applyBorder="1" applyAlignment="1">
      <alignment horizontal="center" vertical="center" wrapText="1"/>
    </xf>
    <xf numFmtId="0" fontId="16" fillId="12" borderId="22" xfId="0" applyFont="1" applyFill="1" applyBorder="1" applyAlignment="1">
      <alignment horizontal="center" vertical="center" wrapText="1"/>
    </xf>
    <xf numFmtId="0" fontId="0" fillId="10" borderId="11" xfId="0" applyFill="1" applyBorder="1" applyAlignment="1">
      <alignment horizontal="center" vertical="center"/>
    </xf>
    <xf numFmtId="0" fontId="0" fillId="10" borderId="47" xfId="0" applyFill="1" applyBorder="1" applyAlignment="1">
      <alignment horizontal="center" vertical="center"/>
    </xf>
    <xf numFmtId="0" fontId="0" fillId="10" borderId="48" xfId="0" applyFill="1" applyBorder="1" applyAlignment="1">
      <alignment horizontal="center" vertical="center"/>
    </xf>
    <xf numFmtId="0" fontId="0" fillId="10" borderId="49" xfId="0" applyFill="1" applyBorder="1" applyAlignment="1">
      <alignment horizontal="center" vertical="center"/>
    </xf>
    <xf numFmtId="0" fontId="0" fillId="10" borderId="50" xfId="0" applyFill="1" applyBorder="1" applyAlignment="1">
      <alignment horizontal="center" vertical="center"/>
    </xf>
    <xf numFmtId="0" fontId="0" fillId="10" borderId="51" xfId="0" applyFill="1" applyBorder="1" applyAlignment="1">
      <alignment horizontal="center" vertical="center"/>
    </xf>
    <xf numFmtId="3" fontId="0" fillId="10" borderId="4" xfId="0" applyNumberFormat="1" applyFill="1" applyBorder="1" applyAlignment="1">
      <alignment horizontal="center" vertical="center"/>
    </xf>
    <xf numFmtId="3" fontId="0" fillId="10" borderId="45" xfId="0" applyNumberFormat="1" applyFill="1" applyBorder="1" applyAlignment="1">
      <alignment horizontal="center" vertical="center"/>
    </xf>
    <xf numFmtId="0" fontId="0" fillId="10" borderId="57" xfId="0" applyFill="1" applyBorder="1" applyAlignment="1">
      <alignment horizontal="center" vertical="center"/>
    </xf>
    <xf numFmtId="0" fontId="0" fillId="10" borderId="58" xfId="0" applyFill="1" applyBorder="1" applyAlignment="1">
      <alignment horizontal="center" vertical="center"/>
    </xf>
    <xf numFmtId="0" fontId="0" fillId="10" borderId="59" xfId="0" applyFill="1" applyBorder="1" applyAlignment="1">
      <alignment horizontal="center" vertical="center"/>
    </xf>
    <xf numFmtId="0" fontId="0" fillId="10" borderId="7" xfId="0" applyFill="1" applyBorder="1" applyAlignment="1">
      <alignment horizontal="center" vertical="center"/>
    </xf>
    <xf numFmtId="0" fontId="5" fillId="5" borderId="27" xfId="0" applyFont="1" applyFill="1" applyBorder="1" applyAlignment="1">
      <alignment horizontal="center" vertical="center"/>
    </xf>
    <xf numFmtId="0" fontId="5" fillId="5" borderId="28" xfId="0" applyFont="1" applyFill="1" applyBorder="1" applyAlignment="1">
      <alignment horizontal="center" vertical="center"/>
    </xf>
    <xf numFmtId="0" fontId="5" fillId="5" borderId="19" xfId="0" applyFont="1" applyFill="1" applyBorder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5" fillId="5" borderId="23" xfId="0" applyFont="1" applyFill="1" applyBorder="1" applyAlignment="1">
      <alignment horizontal="center" vertical="center"/>
    </xf>
    <xf numFmtId="0" fontId="5" fillId="5" borderId="24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0" fillId="3" borderId="0" xfId="0" applyFont="1" applyFill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0" borderId="1" xfId="0" applyBorder="1"/>
    <xf numFmtId="0" fontId="12" fillId="5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2" fillId="5" borderId="11" xfId="0" applyFont="1" applyFill="1" applyBorder="1" applyAlignment="1">
      <alignment horizontal="center" vertical="center"/>
    </xf>
    <xf numFmtId="0" fontId="12" fillId="5" borderId="10" xfId="0" applyFont="1" applyFill="1" applyBorder="1" applyAlignment="1">
      <alignment horizontal="center" vertical="center"/>
    </xf>
    <xf numFmtId="0" fontId="12" fillId="5" borderId="12" xfId="0" applyFont="1" applyFill="1" applyBorder="1" applyAlignment="1">
      <alignment horizontal="center" vertical="center"/>
    </xf>
    <xf numFmtId="0" fontId="5" fillId="9" borderId="13" xfId="0" applyFont="1" applyFill="1" applyBorder="1" applyAlignment="1">
      <alignment horizontal="center" vertical="center" wrapText="1"/>
    </xf>
    <xf numFmtId="0" fontId="5" fillId="9" borderId="14" xfId="0" applyFont="1" applyFill="1" applyBorder="1" applyAlignment="1">
      <alignment horizontal="center" vertical="center" wrapText="1"/>
    </xf>
    <xf numFmtId="0" fontId="5" fillId="9" borderId="17" xfId="0" applyFont="1" applyFill="1" applyBorder="1" applyAlignment="1">
      <alignment horizontal="center" vertical="center" wrapText="1"/>
    </xf>
    <xf numFmtId="0" fontId="5" fillId="9" borderId="18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5" fillId="9" borderId="9" xfId="0" applyFont="1" applyFill="1" applyBorder="1" applyAlignment="1">
      <alignment horizontal="center" vertical="center" wrapText="1"/>
    </xf>
    <xf numFmtId="0" fontId="5" fillId="9" borderId="15" xfId="0" applyFont="1" applyFill="1" applyBorder="1" applyAlignment="1">
      <alignment horizontal="center" vertical="center" wrapText="1"/>
    </xf>
    <xf numFmtId="0" fontId="5" fillId="9" borderId="16" xfId="0" applyFont="1" applyFill="1" applyBorder="1" applyAlignment="1">
      <alignment horizontal="center" vertical="center" wrapText="1"/>
    </xf>
    <xf numFmtId="0" fontId="5" fillId="9" borderId="13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17" xfId="0" applyFont="1" applyFill="1" applyBorder="1" applyAlignment="1">
      <alignment horizontal="center" vertical="center"/>
    </xf>
    <xf numFmtId="0" fontId="5" fillId="9" borderId="15" xfId="0" applyFont="1" applyFill="1" applyBorder="1" applyAlignment="1">
      <alignment horizontal="center" vertical="center"/>
    </xf>
    <xf numFmtId="0" fontId="1" fillId="0" borderId="0" xfId="0" applyFont="1"/>
    <xf numFmtId="49" fontId="0" fillId="0" borderId="3" xfId="0" applyNumberFormat="1" applyBorder="1"/>
    <xf numFmtId="49" fontId="5" fillId="0" borderId="3" xfId="0" applyNumberFormat="1" applyFont="1" applyBorder="1"/>
    <xf numFmtId="0" fontId="5" fillId="0" borderId="3" xfId="0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CC99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495300</xdr:colOff>
      <xdr:row>23</xdr:row>
      <xdr:rowOff>53340</xdr:rowOff>
    </xdr:from>
    <xdr:to>
      <xdr:col>6</xdr:col>
      <xdr:colOff>586740</xdr:colOff>
      <xdr:row>29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BF6DFC-3ABB-4E02-B9D4-F26F302AA0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33700" y="4844415"/>
          <a:ext cx="1318260" cy="13182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E0353-519A-45A9-9287-06F75C8D4C15}">
  <sheetPr>
    <pageSetUpPr fitToPage="1"/>
  </sheetPr>
  <dimension ref="A1:L48"/>
  <sheetViews>
    <sheetView topLeftCell="A7" zoomScale="70" zoomScaleNormal="70" workbookViewId="0">
      <selection activeCell="K34" sqref="K34"/>
    </sheetView>
  </sheetViews>
  <sheetFormatPr defaultRowHeight="15" x14ac:dyDescent="0.25"/>
  <cols>
    <col min="1" max="2" width="12.7109375" customWidth="1"/>
    <col min="3" max="5" width="18.7109375" customWidth="1"/>
    <col min="6" max="7" width="12.7109375" customWidth="1"/>
  </cols>
  <sheetData>
    <row r="1" spans="1:12" ht="21" x14ac:dyDescent="0.35">
      <c r="A1" s="87" t="s">
        <v>48</v>
      </c>
      <c r="B1" s="88"/>
      <c r="C1" s="88"/>
      <c r="D1" s="88"/>
      <c r="E1" s="88"/>
      <c r="F1" s="88"/>
      <c r="G1" s="88"/>
    </row>
    <row r="2" spans="1:12" ht="28.5" x14ac:dyDescent="0.25">
      <c r="A2" s="89" t="s">
        <v>0</v>
      </c>
      <c r="B2" s="90"/>
      <c r="C2" s="90"/>
      <c r="D2" s="90"/>
      <c r="E2" s="90"/>
      <c r="F2" s="90"/>
      <c r="G2" s="90"/>
    </row>
    <row r="3" spans="1:12" ht="23.25" x14ac:dyDescent="0.25">
      <c r="A3" s="1" t="s">
        <v>1</v>
      </c>
      <c r="B3" s="91" t="s">
        <v>47</v>
      </c>
      <c r="C3" s="92"/>
      <c r="D3" s="2" t="s">
        <v>2</v>
      </c>
      <c r="E3" s="93" t="s">
        <v>49</v>
      </c>
      <c r="F3" s="94"/>
      <c r="G3" s="94"/>
    </row>
    <row r="4" spans="1:12" x14ac:dyDescent="0.25">
      <c r="A4" s="3"/>
      <c r="B4" s="3"/>
      <c r="C4" s="3"/>
      <c r="D4" s="3"/>
      <c r="E4" s="3"/>
      <c r="F4" s="3"/>
      <c r="G4" s="3"/>
    </row>
    <row r="5" spans="1:12" ht="30" x14ac:dyDescent="0.25">
      <c r="A5" s="95" t="s">
        <v>3</v>
      </c>
      <c r="B5" s="95"/>
      <c r="C5" s="95"/>
      <c r="D5" s="95"/>
      <c r="E5" s="96"/>
      <c r="F5" s="96"/>
      <c r="G5" s="96"/>
    </row>
    <row r="6" spans="1:12" ht="15.75" thickBot="1" x14ac:dyDescent="0.3"/>
    <row r="7" spans="1:12" x14ac:dyDescent="0.25">
      <c r="A7" s="83" t="s">
        <v>4</v>
      </c>
      <c r="B7" s="85" t="s">
        <v>5</v>
      </c>
      <c r="C7" s="85" t="s">
        <v>6</v>
      </c>
      <c r="D7" s="85" t="s">
        <v>7</v>
      </c>
      <c r="E7" s="85" t="s">
        <v>8</v>
      </c>
      <c r="F7" s="79" t="s">
        <v>9</v>
      </c>
      <c r="G7" s="81" t="s">
        <v>10</v>
      </c>
    </row>
    <row r="8" spans="1:12" ht="15.75" thickBot="1" x14ac:dyDescent="0.3">
      <c r="A8" s="84"/>
      <c r="B8" s="86"/>
      <c r="C8" s="86"/>
      <c r="D8" s="86"/>
      <c r="E8" s="86"/>
      <c r="F8" s="80"/>
      <c r="G8" s="82"/>
    </row>
    <row r="9" spans="1:12" x14ac:dyDescent="0.25">
      <c r="A9" s="59">
        <f>RANK(B9,$B$9:$B$48,0)</f>
        <v>1</v>
      </c>
      <c r="B9" s="62">
        <f>F9+G9</f>
        <v>750</v>
      </c>
      <c r="C9" s="65" t="s">
        <v>20</v>
      </c>
      <c r="D9" s="65" t="s">
        <v>162</v>
      </c>
      <c r="E9" t="s">
        <v>65</v>
      </c>
      <c r="F9" s="69">
        <v>350</v>
      </c>
      <c r="G9" s="56">
        <v>400</v>
      </c>
    </row>
    <row r="10" spans="1:12" x14ac:dyDescent="0.25">
      <c r="A10" s="60"/>
      <c r="B10" s="63"/>
      <c r="C10" s="66"/>
      <c r="D10" s="66"/>
      <c r="E10" t="s">
        <v>66</v>
      </c>
      <c r="F10" s="70"/>
      <c r="G10" s="57"/>
    </row>
    <row r="11" spans="1:12" x14ac:dyDescent="0.25">
      <c r="A11" s="60"/>
      <c r="B11" s="63"/>
      <c r="C11" s="66"/>
      <c r="D11" s="66"/>
      <c r="E11" t="s">
        <v>67</v>
      </c>
      <c r="F11" s="70"/>
      <c r="G11" s="57"/>
    </row>
    <row r="12" spans="1:12" x14ac:dyDescent="0.25">
      <c r="A12" s="60"/>
      <c r="B12" s="63"/>
      <c r="C12" s="66"/>
      <c r="D12" s="66"/>
      <c r="E12" t="s">
        <v>68</v>
      </c>
      <c r="F12" s="70"/>
      <c r="G12" s="57"/>
    </row>
    <row r="13" spans="1:12" ht="15.75" thickBot="1" x14ac:dyDescent="0.3">
      <c r="A13" s="61"/>
      <c r="B13" s="64"/>
      <c r="C13" s="67"/>
      <c r="D13" s="67"/>
      <c r="E13" s="35" t="s">
        <v>69</v>
      </c>
      <c r="F13" s="71"/>
      <c r="G13" s="58"/>
    </row>
    <row r="14" spans="1:12" ht="14.45" customHeight="1" x14ac:dyDescent="0.25">
      <c r="A14" s="59">
        <f t="shared" ref="A14" si="0">RANK(B14,$B$9:$B$48,0)</f>
        <v>2</v>
      </c>
      <c r="B14" s="62">
        <f t="shared" ref="B14" si="1">F14+G14</f>
        <v>710</v>
      </c>
      <c r="C14" s="65" t="s">
        <v>20</v>
      </c>
      <c r="D14" s="76" t="s">
        <v>163</v>
      </c>
      <c r="E14" t="s">
        <v>56</v>
      </c>
      <c r="F14" s="69">
        <v>300</v>
      </c>
      <c r="G14" s="56">
        <v>410</v>
      </c>
      <c r="I14" s="5"/>
      <c r="J14" s="72" t="s">
        <v>13</v>
      </c>
      <c r="K14" s="72"/>
      <c r="L14" s="73" t="s">
        <v>14</v>
      </c>
    </row>
    <row r="15" spans="1:12" ht="14.45" customHeight="1" x14ac:dyDescent="0.25">
      <c r="A15" s="60"/>
      <c r="B15" s="63"/>
      <c r="C15" s="66"/>
      <c r="D15" s="77"/>
      <c r="E15" t="s">
        <v>57</v>
      </c>
      <c r="F15" s="70"/>
      <c r="G15" s="57"/>
      <c r="I15" s="6"/>
      <c r="J15" s="7" t="s">
        <v>15</v>
      </c>
      <c r="K15" s="8" t="s">
        <v>16</v>
      </c>
      <c r="L15" s="73"/>
    </row>
    <row r="16" spans="1:12" ht="14.45" customHeight="1" x14ac:dyDescent="0.25">
      <c r="A16" s="60"/>
      <c r="B16" s="63"/>
      <c r="C16" s="66"/>
      <c r="D16" s="77"/>
      <c r="E16" t="s">
        <v>58</v>
      </c>
      <c r="F16" s="70"/>
      <c r="G16" s="57"/>
      <c r="I16" s="4">
        <v>104</v>
      </c>
      <c r="J16" s="258" t="s">
        <v>176</v>
      </c>
      <c r="K16" s="258" t="s">
        <v>177</v>
      </c>
      <c r="L16" s="259" t="s">
        <v>180</v>
      </c>
    </row>
    <row r="17" spans="1:12" ht="14.45" customHeight="1" x14ac:dyDescent="0.25">
      <c r="A17" s="60"/>
      <c r="B17" s="63"/>
      <c r="C17" s="66"/>
      <c r="D17" s="77"/>
      <c r="E17" t="s">
        <v>59</v>
      </c>
      <c r="F17" s="70"/>
      <c r="G17" s="57"/>
      <c r="I17" s="4">
        <v>107</v>
      </c>
      <c r="J17" s="258" t="s">
        <v>178</v>
      </c>
      <c r="K17" s="258" t="s">
        <v>179</v>
      </c>
      <c r="L17" s="259" t="s">
        <v>181</v>
      </c>
    </row>
    <row r="18" spans="1:12" ht="15" customHeight="1" thickBot="1" x14ac:dyDescent="0.3">
      <c r="A18" s="61"/>
      <c r="B18" s="64"/>
      <c r="C18" s="67"/>
      <c r="D18" s="78"/>
      <c r="E18" s="35" t="s">
        <v>60</v>
      </c>
      <c r="F18" s="71"/>
      <c r="G18" s="58"/>
    </row>
    <row r="19" spans="1:12" ht="14.45" customHeight="1" x14ac:dyDescent="0.25">
      <c r="A19" s="59">
        <f t="shared" ref="A19" si="2">RANK(B19,$B$9:$B$48,0)</f>
        <v>6</v>
      </c>
      <c r="B19" s="62">
        <f t="shared" ref="B19" si="3">F19+G19</f>
        <v>600</v>
      </c>
      <c r="C19" s="65" t="s">
        <v>46</v>
      </c>
      <c r="D19" s="65" t="s">
        <v>46</v>
      </c>
      <c r="E19" s="36" t="s">
        <v>92</v>
      </c>
      <c r="F19" s="69">
        <v>275</v>
      </c>
      <c r="G19" s="56">
        <v>325</v>
      </c>
    </row>
    <row r="20" spans="1:12" ht="14.45" customHeight="1" x14ac:dyDescent="0.25">
      <c r="A20" s="60"/>
      <c r="B20" s="63"/>
      <c r="C20" s="66"/>
      <c r="D20" s="74"/>
      <c r="E20" s="37" t="s">
        <v>93</v>
      </c>
      <c r="F20" s="75"/>
      <c r="G20" s="57"/>
    </row>
    <row r="21" spans="1:12" ht="14.45" customHeight="1" x14ac:dyDescent="0.25">
      <c r="A21" s="60"/>
      <c r="B21" s="63"/>
      <c r="C21" s="66"/>
      <c r="D21" s="66"/>
      <c r="E21" s="36" t="s">
        <v>94</v>
      </c>
      <c r="F21" s="70"/>
      <c r="G21" s="57"/>
    </row>
    <row r="22" spans="1:12" ht="14.45" customHeight="1" x14ac:dyDescent="0.25">
      <c r="A22" s="60"/>
      <c r="B22" s="63"/>
      <c r="C22" s="66"/>
      <c r="D22" s="74"/>
      <c r="E22" s="20" t="s">
        <v>95</v>
      </c>
      <c r="F22" s="75"/>
      <c r="G22" s="57"/>
    </row>
    <row r="23" spans="1:12" ht="15" customHeight="1" thickBot="1" x14ac:dyDescent="0.3">
      <c r="A23" s="61"/>
      <c r="B23" s="64"/>
      <c r="C23" s="67"/>
      <c r="D23" s="67"/>
      <c r="E23" s="38"/>
      <c r="F23" s="71"/>
      <c r="G23" s="58"/>
    </row>
    <row r="24" spans="1:12" ht="14.45" customHeight="1" x14ac:dyDescent="0.25">
      <c r="A24" s="59">
        <v>3</v>
      </c>
      <c r="B24" s="62">
        <f t="shared" ref="B24" si="4">F24+G24</f>
        <v>710</v>
      </c>
      <c r="C24" s="65" t="s">
        <v>11</v>
      </c>
      <c r="D24" s="65" t="s">
        <v>164</v>
      </c>
      <c r="E24" s="257" t="s">
        <v>18</v>
      </c>
      <c r="F24" s="69">
        <v>350</v>
      </c>
      <c r="G24" s="56">
        <v>360</v>
      </c>
    </row>
    <row r="25" spans="1:12" ht="14.45" customHeight="1" x14ac:dyDescent="0.25">
      <c r="A25" s="60"/>
      <c r="B25" s="63"/>
      <c r="C25" s="66"/>
      <c r="D25" s="66"/>
      <c r="E25" s="257" t="s">
        <v>165</v>
      </c>
      <c r="F25" s="70"/>
      <c r="G25" s="57"/>
    </row>
    <row r="26" spans="1:12" ht="14.45" customHeight="1" x14ac:dyDescent="0.25">
      <c r="A26" s="60"/>
      <c r="B26" s="63"/>
      <c r="C26" s="66"/>
      <c r="D26" s="66"/>
      <c r="E26" s="257" t="s">
        <v>103</v>
      </c>
      <c r="F26" s="70"/>
      <c r="G26" s="57"/>
    </row>
    <row r="27" spans="1:12" ht="14.45" customHeight="1" x14ac:dyDescent="0.25">
      <c r="A27" s="60"/>
      <c r="B27" s="63"/>
      <c r="C27" s="66"/>
      <c r="D27" s="66"/>
      <c r="E27" s="257" t="s">
        <v>104</v>
      </c>
      <c r="F27" s="70"/>
      <c r="G27" s="57"/>
    </row>
    <row r="28" spans="1:12" ht="15" customHeight="1" thickBot="1" x14ac:dyDescent="0.3">
      <c r="A28" s="61"/>
      <c r="B28" s="64"/>
      <c r="C28" s="67"/>
      <c r="D28" s="67"/>
      <c r="E28" s="18" t="s">
        <v>166</v>
      </c>
      <c r="F28" s="71"/>
      <c r="G28" s="58"/>
    </row>
    <row r="29" spans="1:12" ht="15" customHeight="1" x14ac:dyDescent="0.25">
      <c r="A29" s="59">
        <f t="shared" ref="A29" si="5">RANK(B29,$B$9:$B$48,0)</f>
        <v>5</v>
      </c>
      <c r="B29" s="62">
        <f t="shared" ref="B29" si="6">F29+G29</f>
        <v>640</v>
      </c>
      <c r="C29" s="65" t="s">
        <v>11</v>
      </c>
      <c r="D29" s="65" t="s">
        <v>167</v>
      </c>
      <c r="E29" s="36" t="s">
        <v>105</v>
      </c>
      <c r="F29" s="69">
        <v>275</v>
      </c>
      <c r="G29" s="56">
        <v>365</v>
      </c>
    </row>
    <row r="30" spans="1:12" ht="15" customHeight="1" x14ac:dyDescent="0.25">
      <c r="A30" s="60"/>
      <c r="B30" s="63"/>
      <c r="C30" s="66"/>
      <c r="D30" s="66"/>
      <c r="E30" s="36" t="s">
        <v>106</v>
      </c>
      <c r="F30" s="70"/>
      <c r="G30" s="57"/>
    </row>
    <row r="31" spans="1:12" ht="15" customHeight="1" x14ac:dyDescent="0.25">
      <c r="A31" s="60"/>
      <c r="B31" s="63"/>
      <c r="C31" s="66"/>
      <c r="D31" s="66"/>
      <c r="E31" s="36" t="s">
        <v>107</v>
      </c>
      <c r="F31" s="70"/>
      <c r="G31" s="57"/>
    </row>
    <row r="32" spans="1:12" ht="15" customHeight="1" x14ac:dyDescent="0.25">
      <c r="A32" s="60"/>
      <c r="B32" s="63"/>
      <c r="C32" s="66"/>
      <c r="D32" s="66"/>
      <c r="E32" s="17"/>
      <c r="F32" s="70"/>
      <c r="G32" s="57"/>
    </row>
    <row r="33" spans="1:7" ht="15.75" customHeight="1" thickBot="1" x14ac:dyDescent="0.3">
      <c r="A33" s="61"/>
      <c r="B33" s="64"/>
      <c r="C33" s="67"/>
      <c r="D33" s="67"/>
      <c r="E33" s="18"/>
      <c r="F33" s="71"/>
      <c r="G33" s="58"/>
    </row>
    <row r="34" spans="1:7" ht="15" customHeight="1" x14ac:dyDescent="0.25">
      <c r="A34" s="59">
        <f t="shared" ref="A34" si="7">RANK(B34,$B$9:$B$48,0)</f>
        <v>7</v>
      </c>
      <c r="B34" s="62">
        <f t="shared" ref="B34:B48" si="8">F34+G34</f>
        <v>590</v>
      </c>
      <c r="C34" s="65" t="s">
        <v>45</v>
      </c>
      <c r="D34" s="65" t="s">
        <v>168</v>
      </c>
      <c r="E34" s="42" t="s">
        <v>119</v>
      </c>
      <c r="F34" s="69">
        <v>265</v>
      </c>
      <c r="G34" s="56">
        <v>325</v>
      </c>
    </row>
    <row r="35" spans="1:7" ht="15" customHeight="1" x14ac:dyDescent="0.25">
      <c r="A35" s="60"/>
      <c r="B35" s="63"/>
      <c r="C35" s="66"/>
      <c r="D35" s="66"/>
      <c r="E35" s="42" t="s">
        <v>120</v>
      </c>
      <c r="F35" s="70"/>
      <c r="G35" s="57"/>
    </row>
    <row r="36" spans="1:7" ht="15" customHeight="1" x14ac:dyDescent="0.25">
      <c r="A36" s="60"/>
      <c r="B36" s="63"/>
      <c r="C36" s="66"/>
      <c r="D36" s="66"/>
      <c r="E36" s="42" t="s">
        <v>121</v>
      </c>
      <c r="F36" s="70"/>
      <c r="G36" s="57"/>
    </row>
    <row r="37" spans="1:7" ht="15" customHeight="1" x14ac:dyDescent="0.25">
      <c r="A37" s="60"/>
      <c r="B37" s="63"/>
      <c r="C37" s="66"/>
      <c r="D37" s="66"/>
      <c r="E37" s="42"/>
      <c r="F37" s="70"/>
      <c r="G37" s="57"/>
    </row>
    <row r="38" spans="1:7" ht="15.75" customHeight="1" thickBot="1" x14ac:dyDescent="0.3">
      <c r="A38" s="61"/>
      <c r="B38" s="64"/>
      <c r="C38" s="67"/>
      <c r="D38" s="68"/>
      <c r="E38" s="43"/>
      <c r="F38" s="71"/>
      <c r="G38" s="58"/>
    </row>
    <row r="39" spans="1:7" ht="15" customHeight="1" x14ac:dyDescent="0.25">
      <c r="A39" s="59">
        <f t="shared" ref="A39" si="9">RANK(B39,$B$9:$B$48,0)</f>
        <v>8</v>
      </c>
      <c r="B39" s="62">
        <f t="shared" si="8"/>
        <v>585</v>
      </c>
      <c r="C39" s="65" t="s">
        <v>45</v>
      </c>
      <c r="D39" s="65" t="s">
        <v>169</v>
      </c>
      <c r="E39" s="44" t="s">
        <v>122</v>
      </c>
      <c r="F39" s="69">
        <v>265</v>
      </c>
      <c r="G39" s="56">
        <v>320</v>
      </c>
    </row>
    <row r="40" spans="1:7" ht="15" customHeight="1" x14ac:dyDescent="0.25">
      <c r="A40" s="60"/>
      <c r="B40" s="63"/>
      <c r="C40" s="66"/>
      <c r="D40" s="66"/>
      <c r="E40" s="42" t="s">
        <v>123</v>
      </c>
      <c r="F40" s="70"/>
      <c r="G40" s="57"/>
    </row>
    <row r="41" spans="1:7" ht="15" customHeight="1" x14ac:dyDescent="0.25">
      <c r="A41" s="60"/>
      <c r="B41" s="63"/>
      <c r="C41" s="66"/>
      <c r="D41" s="66"/>
      <c r="E41" s="42" t="s">
        <v>124</v>
      </c>
      <c r="F41" s="70"/>
      <c r="G41" s="57"/>
    </row>
    <row r="42" spans="1:7" ht="15" customHeight="1" x14ac:dyDescent="0.25">
      <c r="A42" s="60"/>
      <c r="B42" s="63"/>
      <c r="C42" s="66"/>
      <c r="D42" s="66"/>
      <c r="E42" s="42" t="s">
        <v>125</v>
      </c>
      <c r="F42" s="70"/>
      <c r="G42" s="57"/>
    </row>
    <row r="43" spans="1:7" ht="15.75" customHeight="1" thickBot="1" x14ac:dyDescent="0.3">
      <c r="A43" s="61"/>
      <c r="B43" s="64"/>
      <c r="C43" s="67"/>
      <c r="D43" s="68"/>
      <c r="E43" s="43"/>
      <c r="F43" s="71"/>
      <c r="G43" s="58"/>
    </row>
    <row r="44" spans="1:7" ht="15" customHeight="1" x14ac:dyDescent="0.25">
      <c r="A44" s="59">
        <f t="shared" ref="A44" si="10">RANK(B44,$B$9:$B$48,0)</f>
        <v>4</v>
      </c>
      <c r="B44" s="62">
        <f t="shared" si="8"/>
        <v>680</v>
      </c>
      <c r="C44" s="65" t="s">
        <v>45</v>
      </c>
      <c r="D44" s="65" t="s">
        <v>170</v>
      </c>
      <c r="E44" s="42" t="s">
        <v>145</v>
      </c>
      <c r="F44" s="69">
        <v>350</v>
      </c>
      <c r="G44" s="56">
        <v>330</v>
      </c>
    </row>
    <row r="45" spans="1:7" ht="15" customHeight="1" x14ac:dyDescent="0.25">
      <c r="A45" s="60"/>
      <c r="B45" s="63"/>
      <c r="C45" s="66"/>
      <c r="D45" s="66"/>
      <c r="E45" s="42" t="s">
        <v>146</v>
      </c>
      <c r="F45" s="70"/>
      <c r="G45" s="57"/>
    </row>
    <row r="46" spans="1:7" ht="15" customHeight="1" x14ac:dyDescent="0.25">
      <c r="A46" s="60"/>
      <c r="B46" s="63"/>
      <c r="C46" s="66"/>
      <c r="D46" s="66"/>
      <c r="E46" s="42" t="s">
        <v>147</v>
      </c>
      <c r="F46" s="70"/>
      <c r="G46" s="57"/>
    </row>
    <row r="47" spans="1:7" ht="15" customHeight="1" x14ac:dyDescent="0.25">
      <c r="A47" s="60"/>
      <c r="B47" s="63"/>
      <c r="C47" s="66"/>
      <c r="D47" s="66"/>
      <c r="E47" s="42"/>
      <c r="F47" s="70"/>
      <c r="G47" s="57"/>
    </row>
    <row r="48" spans="1:7" ht="15.75" customHeight="1" thickBot="1" x14ac:dyDescent="0.3">
      <c r="A48" s="61"/>
      <c r="B48" s="64"/>
      <c r="C48" s="67"/>
      <c r="D48" s="68"/>
      <c r="E48" s="43"/>
      <c r="F48" s="71"/>
      <c r="G48" s="58"/>
    </row>
  </sheetData>
  <mergeCells count="62">
    <mergeCell ref="A1:G1"/>
    <mergeCell ref="A2:G2"/>
    <mergeCell ref="B3:C3"/>
    <mergeCell ref="E3:G3"/>
    <mergeCell ref="A5:G5"/>
    <mergeCell ref="F7:F8"/>
    <mergeCell ref="G7:G8"/>
    <mergeCell ref="A9:A13"/>
    <mergeCell ref="B9:B13"/>
    <mergeCell ref="C9:C13"/>
    <mergeCell ref="D9:D13"/>
    <mergeCell ref="F9:F13"/>
    <mergeCell ref="G9:G13"/>
    <mergeCell ref="A7:A8"/>
    <mergeCell ref="B7:B8"/>
    <mergeCell ref="C7:C8"/>
    <mergeCell ref="D7:D8"/>
    <mergeCell ref="E7:E8"/>
    <mergeCell ref="J14:K14"/>
    <mergeCell ref="L14:L15"/>
    <mergeCell ref="A19:A23"/>
    <mergeCell ref="B19:B23"/>
    <mergeCell ref="C19:C23"/>
    <mergeCell ref="D19:D23"/>
    <mergeCell ref="F19:F23"/>
    <mergeCell ref="G19:G23"/>
    <mergeCell ref="A14:A18"/>
    <mergeCell ref="B14:B18"/>
    <mergeCell ref="C14:C18"/>
    <mergeCell ref="D14:D18"/>
    <mergeCell ref="F14:F18"/>
    <mergeCell ref="G14:G18"/>
    <mergeCell ref="G24:G28"/>
    <mergeCell ref="A24:A28"/>
    <mergeCell ref="B24:B28"/>
    <mergeCell ref="C24:C28"/>
    <mergeCell ref="D24:D28"/>
    <mergeCell ref="F24:F28"/>
    <mergeCell ref="G29:G33"/>
    <mergeCell ref="A34:A38"/>
    <mergeCell ref="B34:B38"/>
    <mergeCell ref="C34:C38"/>
    <mergeCell ref="D34:D38"/>
    <mergeCell ref="F34:F38"/>
    <mergeCell ref="G34:G38"/>
    <mergeCell ref="A29:A33"/>
    <mergeCell ref="B29:B33"/>
    <mergeCell ref="C29:C33"/>
    <mergeCell ref="D29:D33"/>
    <mergeCell ref="F29:F33"/>
    <mergeCell ref="G39:G43"/>
    <mergeCell ref="A44:A48"/>
    <mergeCell ref="B44:B48"/>
    <mergeCell ref="C44:C48"/>
    <mergeCell ref="D44:D48"/>
    <mergeCell ref="F44:F48"/>
    <mergeCell ref="G44:G48"/>
    <mergeCell ref="A39:A43"/>
    <mergeCell ref="B39:B43"/>
    <mergeCell ref="C39:C43"/>
    <mergeCell ref="D39:D43"/>
    <mergeCell ref="F39:F43"/>
  </mergeCells>
  <phoneticPr fontId="24" type="noConversion"/>
  <pageMargins left="0.7" right="0.7" top="0.75" bottom="0.75" header="0.3" footer="0.3"/>
  <pageSetup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7847C-6791-4FE8-A742-978C0B6800E5}">
  <sheetPr>
    <pageSetUpPr fitToPage="1"/>
  </sheetPr>
  <dimension ref="A1:G33"/>
  <sheetViews>
    <sheetView topLeftCell="A4" zoomScale="70" zoomScaleNormal="70" workbookViewId="0">
      <selection activeCell="M18" sqref="M18"/>
    </sheetView>
  </sheetViews>
  <sheetFormatPr defaultRowHeight="15" x14ac:dyDescent="0.25"/>
  <cols>
    <col min="1" max="2" width="12.7109375" customWidth="1"/>
    <col min="3" max="5" width="18.7109375" customWidth="1"/>
    <col min="6" max="7" width="12.7109375" customWidth="1"/>
  </cols>
  <sheetData>
    <row r="1" spans="1:7" ht="21" x14ac:dyDescent="0.35">
      <c r="A1" s="87" t="s">
        <v>48</v>
      </c>
      <c r="B1" s="88"/>
      <c r="C1" s="88"/>
      <c r="D1" s="88"/>
      <c r="E1" s="88"/>
      <c r="F1" s="88"/>
      <c r="G1" s="88"/>
    </row>
    <row r="2" spans="1:7" ht="28.5" x14ac:dyDescent="0.25">
      <c r="A2" s="89" t="s">
        <v>0</v>
      </c>
      <c r="B2" s="90"/>
      <c r="C2" s="90"/>
      <c r="D2" s="90"/>
      <c r="E2" s="90"/>
      <c r="F2" s="90"/>
      <c r="G2" s="90"/>
    </row>
    <row r="3" spans="1:7" ht="23.25" x14ac:dyDescent="0.25">
      <c r="A3" s="1" t="s">
        <v>1</v>
      </c>
      <c r="B3" s="91" t="s">
        <v>47</v>
      </c>
      <c r="C3" s="92"/>
      <c r="D3" s="2" t="s">
        <v>2</v>
      </c>
      <c r="E3" s="93" t="s">
        <v>49</v>
      </c>
      <c r="F3" s="94"/>
      <c r="G3" s="94"/>
    </row>
    <row r="4" spans="1:7" x14ac:dyDescent="0.25">
      <c r="A4" s="3"/>
      <c r="B4" s="3"/>
      <c r="C4" s="3"/>
      <c r="D4" s="3"/>
      <c r="E4" s="3"/>
      <c r="F4" s="3"/>
      <c r="G4" s="3"/>
    </row>
    <row r="5" spans="1:7" ht="30" x14ac:dyDescent="0.25">
      <c r="A5" s="95" t="s">
        <v>19</v>
      </c>
      <c r="B5" s="95"/>
      <c r="C5" s="95"/>
      <c r="D5" s="95"/>
      <c r="E5" s="96"/>
      <c r="F5" s="96"/>
      <c r="G5" s="96"/>
    </row>
    <row r="6" spans="1:7" ht="15.75" thickBot="1" x14ac:dyDescent="0.3"/>
    <row r="7" spans="1:7" x14ac:dyDescent="0.25">
      <c r="A7" s="83" t="s">
        <v>4</v>
      </c>
      <c r="B7" s="85" t="s">
        <v>5</v>
      </c>
      <c r="C7" s="85" t="s">
        <v>6</v>
      </c>
      <c r="D7" s="85" t="s">
        <v>7</v>
      </c>
      <c r="E7" s="85" t="s">
        <v>8</v>
      </c>
      <c r="F7" s="79" t="s">
        <v>9</v>
      </c>
      <c r="G7" s="81" t="s">
        <v>10</v>
      </c>
    </row>
    <row r="8" spans="1:7" ht="15.75" thickBot="1" x14ac:dyDescent="0.3">
      <c r="A8" s="103"/>
      <c r="B8" s="104"/>
      <c r="C8" s="104"/>
      <c r="D8" s="104"/>
      <c r="E8" s="86"/>
      <c r="F8" s="101"/>
      <c r="G8" s="102"/>
    </row>
    <row r="9" spans="1:7" x14ac:dyDescent="0.25">
      <c r="A9" s="59">
        <f>RANK(B9,$B$9:$B$33,0)</f>
        <v>2</v>
      </c>
      <c r="B9" s="62">
        <f>F9+G9</f>
        <v>1157</v>
      </c>
      <c r="C9" s="65" t="s">
        <v>20</v>
      </c>
      <c r="D9" s="65" t="s">
        <v>171</v>
      </c>
      <c r="E9" s="34" t="s">
        <v>28</v>
      </c>
      <c r="F9" s="69">
        <v>405</v>
      </c>
      <c r="G9" s="56">
        <v>752</v>
      </c>
    </row>
    <row r="10" spans="1:7" x14ac:dyDescent="0.25">
      <c r="A10" s="60"/>
      <c r="B10" s="63"/>
      <c r="C10" s="66"/>
      <c r="D10" s="66"/>
      <c r="E10" s="16" t="s">
        <v>50</v>
      </c>
      <c r="F10" s="70"/>
      <c r="G10" s="57"/>
    </row>
    <row r="11" spans="1:7" x14ac:dyDescent="0.25">
      <c r="A11" s="60"/>
      <c r="B11" s="63"/>
      <c r="C11" s="66"/>
      <c r="D11" s="66"/>
      <c r="E11" t="s">
        <v>29</v>
      </c>
      <c r="F11" s="70"/>
      <c r="G11" s="57"/>
    </row>
    <row r="12" spans="1:7" x14ac:dyDescent="0.25">
      <c r="A12" s="60"/>
      <c r="B12" s="63"/>
      <c r="C12" s="66"/>
      <c r="D12" s="66"/>
      <c r="E12" t="s">
        <v>27</v>
      </c>
      <c r="F12" s="70"/>
      <c r="G12" s="57"/>
    </row>
    <row r="13" spans="1:7" ht="15.75" thickBot="1" x14ac:dyDescent="0.3">
      <c r="A13" s="61"/>
      <c r="B13" s="64"/>
      <c r="C13" s="67"/>
      <c r="D13" s="67"/>
      <c r="E13" s="18"/>
      <c r="F13" s="71"/>
      <c r="G13" s="58"/>
    </row>
    <row r="14" spans="1:7" ht="14.45" customHeight="1" x14ac:dyDescent="0.25">
      <c r="A14" s="59">
        <f t="shared" ref="A14" si="0">RANK(B14,$B$9:$B$33,0)</f>
        <v>5</v>
      </c>
      <c r="B14" s="62">
        <f t="shared" ref="B14" si="1">F14+G14</f>
        <v>573</v>
      </c>
      <c r="C14" s="99" t="s">
        <v>20</v>
      </c>
      <c r="D14" s="76" t="s">
        <v>172</v>
      </c>
      <c r="E14" t="s">
        <v>51</v>
      </c>
      <c r="F14" s="69">
        <v>270</v>
      </c>
      <c r="G14" s="56">
        <v>303</v>
      </c>
    </row>
    <row r="15" spans="1:7" ht="14.45" customHeight="1" x14ac:dyDescent="0.25">
      <c r="A15" s="60"/>
      <c r="B15" s="63"/>
      <c r="C15" s="66"/>
      <c r="D15" s="77"/>
      <c r="E15" t="s">
        <v>52</v>
      </c>
      <c r="F15" s="70"/>
      <c r="G15" s="57"/>
    </row>
    <row r="16" spans="1:7" ht="14.45" customHeight="1" x14ac:dyDescent="0.25">
      <c r="A16" s="60"/>
      <c r="B16" s="63"/>
      <c r="C16" s="66"/>
      <c r="D16" s="77"/>
      <c r="E16" t="s">
        <v>53</v>
      </c>
      <c r="F16" s="70"/>
      <c r="G16" s="57"/>
    </row>
    <row r="17" spans="1:7" ht="14.45" customHeight="1" x14ac:dyDescent="0.25">
      <c r="A17" s="60"/>
      <c r="B17" s="63"/>
      <c r="C17" s="66"/>
      <c r="D17" s="77"/>
      <c r="E17" t="s">
        <v>54</v>
      </c>
      <c r="F17" s="70"/>
      <c r="G17" s="57"/>
    </row>
    <row r="18" spans="1:7" ht="15" customHeight="1" thickBot="1" x14ac:dyDescent="0.3">
      <c r="A18" s="61"/>
      <c r="B18" s="63"/>
      <c r="C18" s="100"/>
      <c r="D18" s="99"/>
      <c r="E18" s="35" t="s">
        <v>55</v>
      </c>
      <c r="F18" s="71"/>
      <c r="G18" s="58"/>
    </row>
    <row r="19" spans="1:7" ht="15" customHeight="1" x14ac:dyDescent="0.25">
      <c r="A19" s="59">
        <f t="shared" ref="A19" si="2">RANK(B19,$B$9:$B$33,0)</f>
        <v>1</v>
      </c>
      <c r="B19" s="97">
        <f t="shared" ref="B19" si="3">F19+G19</f>
        <v>1160</v>
      </c>
      <c r="C19" s="65" t="s">
        <v>20</v>
      </c>
      <c r="D19" s="99" t="s">
        <v>173</v>
      </c>
      <c r="E19" t="s">
        <v>61</v>
      </c>
      <c r="F19" s="70">
        <v>390</v>
      </c>
      <c r="G19" s="57">
        <v>770</v>
      </c>
    </row>
    <row r="20" spans="1:7" ht="14.45" customHeight="1" x14ac:dyDescent="0.25">
      <c r="A20" s="60"/>
      <c r="B20" s="63"/>
      <c r="C20" s="66"/>
      <c r="D20" s="66"/>
      <c r="E20" t="s">
        <v>62</v>
      </c>
      <c r="F20" s="70"/>
      <c r="G20" s="57"/>
    </row>
    <row r="21" spans="1:7" ht="14.45" customHeight="1" x14ac:dyDescent="0.25">
      <c r="A21" s="60"/>
      <c r="B21" s="63"/>
      <c r="C21" s="66"/>
      <c r="D21" s="66"/>
      <c r="E21" t="s">
        <v>63</v>
      </c>
      <c r="F21" s="70"/>
      <c r="G21" s="57"/>
    </row>
    <row r="22" spans="1:7" ht="14.45" customHeight="1" x14ac:dyDescent="0.25">
      <c r="A22" s="60"/>
      <c r="B22" s="63"/>
      <c r="C22" s="66"/>
      <c r="D22" s="66"/>
      <c r="E22" t="s">
        <v>64</v>
      </c>
      <c r="F22" s="70"/>
      <c r="G22" s="57"/>
    </row>
    <row r="23" spans="1:7" ht="15" customHeight="1" thickBot="1" x14ac:dyDescent="0.3">
      <c r="A23" s="61"/>
      <c r="B23" s="98"/>
      <c r="C23" s="67"/>
      <c r="D23" s="100"/>
      <c r="E23" s="18"/>
      <c r="F23" s="70"/>
      <c r="G23" s="57"/>
    </row>
    <row r="24" spans="1:7" ht="15" customHeight="1" x14ac:dyDescent="0.25">
      <c r="A24" s="59">
        <f t="shared" ref="A24" si="4">RANK(B24,$B$9:$B$33,0)</f>
        <v>3</v>
      </c>
      <c r="B24" s="62">
        <f t="shared" ref="B24" si="5">F24+G24</f>
        <v>1061</v>
      </c>
      <c r="C24" s="65" t="s">
        <v>11</v>
      </c>
      <c r="D24" s="65" t="s">
        <v>174</v>
      </c>
      <c r="E24" s="36" t="s">
        <v>30</v>
      </c>
      <c r="F24" s="69">
        <v>390</v>
      </c>
      <c r="G24" s="56">
        <v>671</v>
      </c>
    </row>
    <row r="25" spans="1:7" ht="15" customHeight="1" x14ac:dyDescent="0.25">
      <c r="A25" s="60"/>
      <c r="B25" s="63"/>
      <c r="C25" s="66"/>
      <c r="D25" s="66"/>
      <c r="E25" s="36" t="s">
        <v>108</v>
      </c>
      <c r="F25" s="70"/>
      <c r="G25" s="57"/>
    </row>
    <row r="26" spans="1:7" ht="15" customHeight="1" x14ac:dyDescent="0.25">
      <c r="A26" s="60"/>
      <c r="B26" s="63"/>
      <c r="C26" s="66"/>
      <c r="D26" s="66"/>
      <c r="E26" s="36" t="s">
        <v>17</v>
      </c>
      <c r="F26" s="70"/>
      <c r="G26" s="57"/>
    </row>
    <row r="27" spans="1:7" ht="15" customHeight="1" x14ac:dyDescent="0.25">
      <c r="A27" s="60"/>
      <c r="B27" s="63"/>
      <c r="C27" s="66"/>
      <c r="D27" s="66"/>
      <c r="E27" s="36" t="s">
        <v>12</v>
      </c>
      <c r="F27" s="70"/>
      <c r="G27" s="57"/>
    </row>
    <row r="28" spans="1:7" ht="15.75" customHeight="1" thickBot="1" x14ac:dyDescent="0.3">
      <c r="A28" s="61"/>
      <c r="B28" s="64"/>
      <c r="C28" s="67"/>
      <c r="D28" s="67"/>
      <c r="E28" s="41" t="s">
        <v>109</v>
      </c>
      <c r="F28" s="71"/>
      <c r="G28" s="58"/>
    </row>
    <row r="29" spans="1:7" ht="15" customHeight="1" x14ac:dyDescent="0.25">
      <c r="A29" s="59">
        <f t="shared" ref="A29" si="6">RANK(B29,$B$9:$B$33,0)</f>
        <v>4</v>
      </c>
      <c r="B29" s="62">
        <f t="shared" ref="B29" si="7">F29+G29</f>
        <v>932</v>
      </c>
      <c r="C29" s="65" t="s">
        <v>45</v>
      </c>
      <c r="D29" s="65" t="s">
        <v>175</v>
      </c>
      <c r="E29" s="55" t="s">
        <v>127</v>
      </c>
      <c r="F29" s="69">
        <v>340</v>
      </c>
      <c r="G29" s="56">
        <v>592</v>
      </c>
    </row>
    <row r="30" spans="1:7" ht="15" customHeight="1" x14ac:dyDescent="0.25">
      <c r="A30" s="60"/>
      <c r="B30" s="63"/>
      <c r="C30" s="66"/>
      <c r="D30" s="66"/>
      <c r="E30" s="45" t="s">
        <v>126</v>
      </c>
      <c r="F30" s="70"/>
      <c r="G30" s="57"/>
    </row>
    <row r="31" spans="1:7" ht="15" customHeight="1" x14ac:dyDescent="0.25">
      <c r="A31" s="60"/>
      <c r="B31" s="63"/>
      <c r="C31" s="66"/>
      <c r="D31" s="66"/>
      <c r="E31" s="45" t="s">
        <v>128</v>
      </c>
      <c r="F31" s="70"/>
      <c r="G31" s="57"/>
    </row>
    <row r="32" spans="1:7" ht="15" customHeight="1" x14ac:dyDescent="0.25">
      <c r="A32" s="60"/>
      <c r="B32" s="63"/>
      <c r="C32" s="66"/>
      <c r="D32" s="66"/>
      <c r="E32" s="45" t="s">
        <v>129</v>
      </c>
      <c r="F32" s="70"/>
      <c r="G32" s="57"/>
    </row>
    <row r="33" spans="1:7" ht="15.75" customHeight="1" thickBot="1" x14ac:dyDescent="0.3">
      <c r="A33" s="61"/>
      <c r="B33" s="64"/>
      <c r="C33" s="67"/>
      <c r="D33" s="67"/>
      <c r="E33" s="18"/>
      <c r="F33" s="71"/>
      <c r="G33" s="58"/>
    </row>
  </sheetData>
  <mergeCells count="42">
    <mergeCell ref="A1:G1"/>
    <mergeCell ref="A2:G2"/>
    <mergeCell ref="B3:C3"/>
    <mergeCell ref="E3:G3"/>
    <mergeCell ref="A5:G5"/>
    <mergeCell ref="F7:F8"/>
    <mergeCell ref="G7:G8"/>
    <mergeCell ref="A9:A13"/>
    <mergeCell ref="B9:B13"/>
    <mergeCell ref="C9:C13"/>
    <mergeCell ref="D9:D13"/>
    <mergeCell ref="F9:F13"/>
    <mergeCell ref="G9:G13"/>
    <mergeCell ref="A7:A8"/>
    <mergeCell ref="B7:B8"/>
    <mergeCell ref="C7:C8"/>
    <mergeCell ref="D7:D8"/>
    <mergeCell ref="E7:E8"/>
    <mergeCell ref="A14:A18"/>
    <mergeCell ref="B14:B18"/>
    <mergeCell ref="C14:C18"/>
    <mergeCell ref="D14:D18"/>
    <mergeCell ref="F14:F18"/>
    <mergeCell ref="G14:G18"/>
    <mergeCell ref="A19:A23"/>
    <mergeCell ref="B19:B23"/>
    <mergeCell ref="C19:C23"/>
    <mergeCell ref="D19:D23"/>
    <mergeCell ref="F19:F23"/>
    <mergeCell ref="G19:G23"/>
    <mergeCell ref="A24:A28"/>
    <mergeCell ref="G24:G28"/>
    <mergeCell ref="A29:A33"/>
    <mergeCell ref="B29:B33"/>
    <mergeCell ref="C29:C33"/>
    <mergeCell ref="D29:D33"/>
    <mergeCell ref="F29:F33"/>
    <mergeCell ref="G29:G33"/>
    <mergeCell ref="B24:B28"/>
    <mergeCell ref="C24:C28"/>
    <mergeCell ref="D24:D28"/>
    <mergeCell ref="F24:F28"/>
  </mergeCells>
  <pageMargins left="0.7" right="0.7" top="0.75" bottom="0.75" header="0.3" footer="0.3"/>
  <pageSetup scale="96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F8A9C-BD1A-41E4-ACE6-C7E15C348832}">
  <sheetPr>
    <pageSetUpPr fitToPage="1"/>
  </sheetPr>
  <dimension ref="A1:G56"/>
  <sheetViews>
    <sheetView tabSelected="1" topLeftCell="A34" zoomScale="70" zoomScaleNormal="70" workbookViewId="0">
      <selection activeCell="I55" sqref="I55"/>
    </sheetView>
  </sheetViews>
  <sheetFormatPr defaultRowHeight="15" x14ac:dyDescent="0.25"/>
  <cols>
    <col min="1" max="2" width="12.7109375" customWidth="1"/>
    <col min="3" max="4" width="18.7109375" customWidth="1"/>
    <col min="5" max="5" width="20.7109375" customWidth="1"/>
    <col min="6" max="7" width="12.7109375" customWidth="1"/>
  </cols>
  <sheetData>
    <row r="1" spans="1:7" ht="21" x14ac:dyDescent="0.35">
      <c r="A1" s="87" t="s">
        <v>48</v>
      </c>
      <c r="B1" s="88"/>
      <c r="C1" s="88"/>
      <c r="D1" s="88"/>
      <c r="E1" s="88"/>
      <c r="F1" s="88"/>
      <c r="G1" s="88"/>
    </row>
    <row r="2" spans="1:7" ht="28.5" x14ac:dyDescent="0.25">
      <c r="A2" s="89" t="s">
        <v>0</v>
      </c>
      <c r="B2" s="90"/>
      <c r="C2" s="90"/>
      <c r="D2" s="90"/>
      <c r="E2" s="90"/>
      <c r="F2" s="90"/>
      <c r="G2" s="90"/>
    </row>
    <row r="3" spans="1:7" ht="23.25" x14ac:dyDescent="0.25">
      <c r="A3" s="1" t="s">
        <v>1</v>
      </c>
      <c r="B3" s="91" t="s">
        <v>47</v>
      </c>
      <c r="C3" s="92"/>
      <c r="D3" s="2" t="s">
        <v>2</v>
      </c>
      <c r="E3" s="93" t="s">
        <v>49</v>
      </c>
      <c r="F3" s="94"/>
      <c r="G3" s="94"/>
    </row>
    <row r="4" spans="1:7" x14ac:dyDescent="0.25">
      <c r="A4" s="3"/>
      <c r="B4" s="3"/>
      <c r="C4" s="3"/>
      <c r="D4" s="3"/>
      <c r="E4" s="3"/>
      <c r="F4" s="3"/>
      <c r="G4" s="3"/>
    </row>
    <row r="5" spans="1:7" ht="30" x14ac:dyDescent="0.25">
      <c r="A5" s="95" t="s">
        <v>22</v>
      </c>
      <c r="B5" s="95"/>
      <c r="C5" s="95"/>
      <c r="D5" s="95"/>
      <c r="E5" s="96"/>
      <c r="F5" s="96"/>
      <c r="G5" s="96"/>
    </row>
    <row r="6" spans="1:7" ht="15.75" thickBot="1" x14ac:dyDescent="0.3"/>
    <row r="7" spans="1:7" x14ac:dyDescent="0.25">
      <c r="A7" s="83" t="s">
        <v>4</v>
      </c>
      <c r="B7" s="85" t="s">
        <v>5</v>
      </c>
      <c r="C7" s="85" t="s">
        <v>6</v>
      </c>
      <c r="D7" s="85" t="s">
        <v>7</v>
      </c>
      <c r="E7" s="85" t="s">
        <v>8</v>
      </c>
      <c r="F7" s="79" t="s">
        <v>9</v>
      </c>
      <c r="G7" s="81" t="s">
        <v>10</v>
      </c>
    </row>
    <row r="8" spans="1:7" ht="15.75" thickBot="1" x14ac:dyDescent="0.3">
      <c r="A8" s="103"/>
      <c r="B8" s="104"/>
      <c r="C8" s="104"/>
      <c r="D8" s="104"/>
      <c r="E8" s="86"/>
      <c r="F8" s="101"/>
      <c r="G8" s="102"/>
    </row>
    <row r="9" spans="1:7" ht="14.45" customHeight="1" x14ac:dyDescent="0.25">
      <c r="A9" s="59">
        <f>RANK(B9,$B$9:$B$48,0)</f>
        <v>1</v>
      </c>
      <c r="B9" s="62">
        <f>F9+G9</f>
        <v>1235</v>
      </c>
      <c r="C9" s="76" t="s">
        <v>20</v>
      </c>
      <c r="D9" s="65" t="s">
        <v>182</v>
      </c>
      <c r="E9" t="s">
        <v>70</v>
      </c>
      <c r="F9" s="69">
        <v>485</v>
      </c>
      <c r="G9" s="56">
        <v>750</v>
      </c>
    </row>
    <row r="10" spans="1:7" x14ac:dyDescent="0.25">
      <c r="A10" s="60"/>
      <c r="B10" s="63"/>
      <c r="C10" s="77"/>
      <c r="D10" s="66"/>
      <c r="E10" t="s">
        <v>71</v>
      </c>
      <c r="F10" s="70"/>
      <c r="G10" s="57"/>
    </row>
    <row r="11" spans="1:7" x14ac:dyDescent="0.25">
      <c r="A11" s="60"/>
      <c r="B11" s="63"/>
      <c r="C11" s="77"/>
      <c r="D11" s="66"/>
      <c r="E11" t="s">
        <v>72</v>
      </c>
      <c r="F11" s="70"/>
      <c r="G11" s="57"/>
    </row>
    <row r="12" spans="1:7" x14ac:dyDescent="0.25">
      <c r="A12" s="60"/>
      <c r="B12" s="63"/>
      <c r="C12" s="77"/>
      <c r="D12" s="66"/>
      <c r="E12" t="s">
        <v>73</v>
      </c>
      <c r="F12" s="70"/>
      <c r="G12" s="57"/>
    </row>
    <row r="13" spans="1:7" ht="15.75" thickBot="1" x14ac:dyDescent="0.3">
      <c r="A13" s="61"/>
      <c r="B13" s="64"/>
      <c r="C13" s="78"/>
      <c r="D13" s="67"/>
      <c r="E13" s="35" t="s">
        <v>74</v>
      </c>
      <c r="F13" s="71"/>
      <c r="G13" s="58"/>
    </row>
    <row r="14" spans="1:7" ht="14.45" customHeight="1" x14ac:dyDescent="0.25">
      <c r="A14" s="59">
        <f t="shared" ref="A14" si="0">RANK(B14,$B$9:$B$48,0)</f>
        <v>2</v>
      </c>
      <c r="B14" s="62">
        <f t="shared" ref="B14" si="1">F14+G14</f>
        <v>1180</v>
      </c>
      <c r="C14" s="76" t="s">
        <v>20</v>
      </c>
      <c r="D14" s="76" t="s">
        <v>183</v>
      </c>
      <c r="E14" t="s">
        <v>75</v>
      </c>
      <c r="F14" s="70">
        <v>510</v>
      </c>
      <c r="G14" s="57">
        <v>670</v>
      </c>
    </row>
    <row r="15" spans="1:7" ht="14.45" customHeight="1" x14ac:dyDescent="0.25">
      <c r="A15" s="60"/>
      <c r="B15" s="63"/>
      <c r="C15" s="77"/>
      <c r="D15" s="77"/>
      <c r="E15" t="s">
        <v>76</v>
      </c>
      <c r="F15" s="70"/>
      <c r="G15" s="57"/>
    </row>
    <row r="16" spans="1:7" ht="14.45" customHeight="1" x14ac:dyDescent="0.25">
      <c r="A16" s="60"/>
      <c r="B16" s="63"/>
      <c r="C16" s="77"/>
      <c r="D16" s="77"/>
      <c r="E16" t="s">
        <v>77</v>
      </c>
      <c r="F16" s="70"/>
      <c r="G16" s="57"/>
    </row>
    <row r="17" spans="1:7" ht="14.45" customHeight="1" x14ac:dyDescent="0.25">
      <c r="A17" s="60"/>
      <c r="B17" s="63"/>
      <c r="C17" s="77"/>
      <c r="D17" s="77"/>
      <c r="E17" t="s">
        <v>78</v>
      </c>
      <c r="F17" s="70"/>
      <c r="G17" s="57"/>
    </row>
    <row r="18" spans="1:7" ht="15" customHeight="1" thickBot="1" x14ac:dyDescent="0.3">
      <c r="A18" s="61"/>
      <c r="B18" s="64"/>
      <c r="C18" s="78"/>
      <c r="D18" s="78"/>
      <c r="E18" s="35" t="s">
        <v>79</v>
      </c>
      <c r="F18" s="70"/>
      <c r="G18" s="57"/>
    </row>
    <row r="19" spans="1:7" ht="14.45" customHeight="1" x14ac:dyDescent="0.25">
      <c r="A19" s="59">
        <f t="shared" ref="A19" si="2">RANK(B19,$B$9:$B$48,0)</f>
        <v>7</v>
      </c>
      <c r="B19" s="97">
        <f>F19+G19</f>
        <v>1015</v>
      </c>
      <c r="C19" s="65" t="s">
        <v>26</v>
      </c>
      <c r="D19" s="99" t="s">
        <v>184</v>
      </c>
      <c r="E19" s="39" t="s">
        <v>99</v>
      </c>
      <c r="F19" s="70">
        <v>420</v>
      </c>
      <c r="G19" s="57">
        <v>595</v>
      </c>
    </row>
    <row r="20" spans="1:7" ht="14.45" customHeight="1" x14ac:dyDescent="0.25">
      <c r="A20" s="60"/>
      <c r="B20" s="63"/>
      <c r="C20" s="66"/>
      <c r="D20" s="66"/>
      <c r="E20" s="39" t="s">
        <v>32</v>
      </c>
      <c r="F20" s="70"/>
      <c r="G20" s="57"/>
    </row>
    <row r="21" spans="1:7" ht="14.45" customHeight="1" x14ac:dyDescent="0.25">
      <c r="A21" s="60"/>
      <c r="B21" s="63"/>
      <c r="C21" s="66"/>
      <c r="D21" s="66"/>
      <c r="E21" s="39" t="s">
        <v>100</v>
      </c>
      <c r="F21" s="70"/>
      <c r="G21" s="57"/>
    </row>
    <row r="22" spans="1:7" ht="14.45" customHeight="1" x14ac:dyDescent="0.25">
      <c r="A22" s="60"/>
      <c r="B22" s="63"/>
      <c r="C22" s="66"/>
      <c r="D22" s="66"/>
      <c r="E22" s="39" t="s">
        <v>31</v>
      </c>
      <c r="F22" s="70"/>
      <c r="G22" s="57"/>
    </row>
    <row r="23" spans="1:7" ht="15" customHeight="1" thickBot="1" x14ac:dyDescent="0.3">
      <c r="A23" s="61"/>
      <c r="B23" s="98"/>
      <c r="C23" s="67"/>
      <c r="D23" s="100"/>
      <c r="E23" s="40"/>
      <c r="F23" s="70"/>
      <c r="G23" s="57"/>
    </row>
    <row r="24" spans="1:7" ht="14.45" customHeight="1" x14ac:dyDescent="0.25">
      <c r="A24" s="59">
        <f t="shared" ref="A24" si="3">RANK(B24,$B$9:$B$48,0)</f>
        <v>6</v>
      </c>
      <c r="B24" s="62">
        <f t="shared" ref="B24" si="4">F24+G24</f>
        <v>1075</v>
      </c>
      <c r="C24" s="65" t="s">
        <v>26</v>
      </c>
      <c r="D24" s="76" t="s">
        <v>186</v>
      </c>
      <c r="E24" s="39" t="s">
        <v>33</v>
      </c>
      <c r="F24" s="69">
        <v>430</v>
      </c>
      <c r="G24" s="56">
        <v>645</v>
      </c>
    </row>
    <row r="25" spans="1:7" ht="14.45" customHeight="1" x14ac:dyDescent="0.25">
      <c r="A25" s="60"/>
      <c r="B25" s="63"/>
      <c r="C25" s="66"/>
      <c r="D25" s="77"/>
      <c r="E25" s="39" t="s">
        <v>101</v>
      </c>
      <c r="F25" s="70"/>
      <c r="G25" s="57"/>
    </row>
    <row r="26" spans="1:7" ht="14.45" customHeight="1" x14ac:dyDescent="0.25">
      <c r="A26" s="60"/>
      <c r="B26" s="63"/>
      <c r="C26" s="66"/>
      <c r="D26" s="77"/>
      <c r="E26" s="39" t="s">
        <v>102</v>
      </c>
      <c r="F26" s="70"/>
      <c r="G26" s="57"/>
    </row>
    <row r="27" spans="1:7" ht="14.45" customHeight="1" x14ac:dyDescent="0.25">
      <c r="A27" s="60"/>
      <c r="B27" s="63"/>
      <c r="C27" s="66"/>
      <c r="D27" s="77"/>
      <c r="E27" s="17" t="s">
        <v>185</v>
      </c>
      <c r="F27" s="70"/>
      <c r="G27" s="57"/>
    </row>
    <row r="28" spans="1:7" ht="14.45" customHeight="1" thickBot="1" x14ac:dyDescent="0.3">
      <c r="A28" s="61"/>
      <c r="B28" s="64"/>
      <c r="C28" s="67"/>
      <c r="D28" s="78"/>
      <c r="E28" s="18"/>
      <c r="F28" s="71"/>
      <c r="G28" s="58"/>
    </row>
    <row r="29" spans="1:7" ht="14.45" customHeight="1" x14ac:dyDescent="0.25">
      <c r="A29" s="59">
        <f t="shared" ref="A29" si="5">RANK(B29,$B$9:$B$48,0)</f>
        <v>5</v>
      </c>
      <c r="B29" s="97">
        <f t="shared" ref="B29" si="6">F29+G29</f>
        <v>1110</v>
      </c>
      <c r="C29" s="99" t="s">
        <v>11</v>
      </c>
      <c r="D29" s="99" t="s">
        <v>187</v>
      </c>
      <c r="E29" s="36" t="s">
        <v>36</v>
      </c>
      <c r="F29" s="70">
        <v>420</v>
      </c>
      <c r="G29" s="57">
        <v>690</v>
      </c>
    </row>
    <row r="30" spans="1:7" ht="14.45" customHeight="1" x14ac:dyDescent="0.25">
      <c r="A30" s="60"/>
      <c r="B30" s="63"/>
      <c r="C30" s="66"/>
      <c r="D30" s="66"/>
      <c r="E30" s="36" t="s">
        <v>37</v>
      </c>
      <c r="F30" s="70"/>
      <c r="G30" s="57"/>
    </row>
    <row r="31" spans="1:7" ht="14.45" customHeight="1" x14ac:dyDescent="0.25">
      <c r="A31" s="60"/>
      <c r="B31" s="63"/>
      <c r="C31" s="66"/>
      <c r="D31" s="66"/>
      <c r="E31" s="36" t="s">
        <v>34</v>
      </c>
      <c r="F31" s="70"/>
      <c r="G31" s="57"/>
    </row>
    <row r="32" spans="1:7" ht="14.45" customHeight="1" x14ac:dyDescent="0.25">
      <c r="A32" s="60"/>
      <c r="B32" s="63"/>
      <c r="C32" s="66"/>
      <c r="D32" s="66"/>
      <c r="E32" s="36" t="s">
        <v>35</v>
      </c>
      <c r="F32" s="70"/>
      <c r="G32" s="57"/>
    </row>
    <row r="33" spans="1:7" ht="15" customHeight="1" thickBot="1" x14ac:dyDescent="0.3">
      <c r="A33" s="61"/>
      <c r="B33" s="64"/>
      <c r="C33" s="67"/>
      <c r="D33" s="67"/>
      <c r="E33" s="41" t="s">
        <v>110</v>
      </c>
      <c r="F33" s="71"/>
      <c r="G33" s="58"/>
    </row>
    <row r="34" spans="1:7" ht="15" customHeight="1" x14ac:dyDescent="0.25">
      <c r="A34" s="59">
        <f t="shared" ref="A34" si="7">RANK(B34,$B$9:$B$48,0)</f>
        <v>3</v>
      </c>
      <c r="B34" s="97">
        <f t="shared" ref="B34" si="8">F34+G34</f>
        <v>1150</v>
      </c>
      <c r="C34" s="99" t="s">
        <v>11</v>
      </c>
      <c r="D34" s="99" t="s">
        <v>188</v>
      </c>
      <c r="E34" s="36" t="s">
        <v>111</v>
      </c>
      <c r="F34" s="70">
        <v>445</v>
      </c>
      <c r="G34" s="57">
        <v>705</v>
      </c>
    </row>
    <row r="35" spans="1:7" ht="15" customHeight="1" x14ac:dyDescent="0.25">
      <c r="A35" s="60"/>
      <c r="B35" s="63"/>
      <c r="C35" s="66"/>
      <c r="D35" s="66"/>
      <c r="E35" s="36" t="s">
        <v>112</v>
      </c>
      <c r="F35" s="70"/>
      <c r="G35" s="57"/>
    </row>
    <row r="36" spans="1:7" ht="15" customHeight="1" x14ac:dyDescent="0.25">
      <c r="A36" s="60"/>
      <c r="B36" s="63"/>
      <c r="C36" s="66"/>
      <c r="D36" s="66"/>
      <c r="E36" s="36" t="s">
        <v>113</v>
      </c>
      <c r="F36" s="70"/>
      <c r="G36" s="57"/>
    </row>
    <row r="37" spans="1:7" ht="15" customHeight="1" x14ac:dyDescent="0.25">
      <c r="A37" s="60"/>
      <c r="B37" s="63"/>
      <c r="C37" s="66"/>
      <c r="D37" s="66"/>
      <c r="E37" s="36"/>
      <c r="F37" s="70"/>
      <c r="G37" s="57"/>
    </row>
    <row r="38" spans="1:7" ht="15.75" customHeight="1" thickBot="1" x14ac:dyDescent="0.3">
      <c r="A38" s="61"/>
      <c r="B38" s="64"/>
      <c r="C38" s="67"/>
      <c r="D38" s="67"/>
      <c r="E38" s="18"/>
      <c r="F38" s="71"/>
      <c r="G38" s="58"/>
    </row>
    <row r="39" spans="1:7" ht="15" customHeight="1" x14ac:dyDescent="0.25">
      <c r="A39" s="59">
        <v>4</v>
      </c>
      <c r="B39" s="97">
        <f t="shared" ref="B39" si="9">F39+G39</f>
        <v>1150</v>
      </c>
      <c r="C39" s="76" t="s">
        <v>130</v>
      </c>
      <c r="D39" s="76" t="s">
        <v>189</v>
      </c>
      <c r="E39" s="45" t="s">
        <v>131</v>
      </c>
      <c r="F39" s="70">
        <v>465</v>
      </c>
      <c r="G39" s="57">
        <v>685</v>
      </c>
    </row>
    <row r="40" spans="1:7" ht="15" customHeight="1" x14ac:dyDescent="0.25">
      <c r="A40" s="60"/>
      <c r="B40" s="63"/>
      <c r="C40" s="77"/>
      <c r="D40" s="77"/>
      <c r="E40" s="45" t="s">
        <v>132</v>
      </c>
      <c r="F40" s="70"/>
      <c r="G40" s="57"/>
    </row>
    <row r="41" spans="1:7" ht="15" customHeight="1" x14ac:dyDescent="0.25">
      <c r="A41" s="60"/>
      <c r="B41" s="63"/>
      <c r="C41" s="77"/>
      <c r="D41" s="77"/>
      <c r="E41" s="45" t="s">
        <v>133</v>
      </c>
      <c r="F41" s="70"/>
      <c r="G41" s="57"/>
    </row>
    <row r="42" spans="1:7" ht="15" customHeight="1" x14ac:dyDescent="0.25">
      <c r="A42" s="60"/>
      <c r="B42" s="63"/>
      <c r="C42" s="77"/>
      <c r="D42" s="77"/>
      <c r="E42" s="45" t="s">
        <v>134</v>
      </c>
      <c r="F42" s="70"/>
      <c r="G42" s="57"/>
    </row>
    <row r="43" spans="1:7" ht="15.75" customHeight="1" thickBot="1" x14ac:dyDescent="0.3">
      <c r="A43" s="61"/>
      <c r="B43" s="64"/>
      <c r="C43" s="78"/>
      <c r="D43" s="78"/>
      <c r="E43" s="18"/>
      <c r="F43" s="71"/>
      <c r="G43" s="58"/>
    </row>
    <row r="44" spans="1:7" ht="15" customHeight="1" x14ac:dyDescent="0.25">
      <c r="A44" s="59">
        <f t="shared" ref="A44" si="10">RANK(B44,$B$9:$B$48,0)</f>
        <v>8</v>
      </c>
      <c r="B44" s="97">
        <f t="shared" ref="B44" si="11">F44+G44</f>
        <v>923</v>
      </c>
      <c r="C44" s="76" t="s">
        <v>130</v>
      </c>
      <c r="D44" s="99" t="s">
        <v>190</v>
      </c>
      <c r="E44" s="45" t="s">
        <v>135</v>
      </c>
      <c r="F44" s="70">
        <v>425</v>
      </c>
      <c r="G44" s="57">
        <v>498</v>
      </c>
    </row>
    <row r="45" spans="1:7" ht="15" customHeight="1" x14ac:dyDescent="0.25">
      <c r="A45" s="60"/>
      <c r="B45" s="63"/>
      <c r="C45" s="77"/>
      <c r="D45" s="66"/>
      <c r="E45" s="45" t="s">
        <v>136</v>
      </c>
      <c r="F45" s="70"/>
      <c r="G45" s="57"/>
    </row>
    <row r="46" spans="1:7" ht="15" customHeight="1" x14ac:dyDescent="0.25">
      <c r="A46" s="60"/>
      <c r="B46" s="63"/>
      <c r="C46" s="77"/>
      <c r="D46" s="66"/>
      <c r="E46" s="45" t="s">
        <v>137</v>
      </c>
      <c r="F46" s="70"/>
      <c r="G46" s="57"/>
    </row>
    <row r="47" spans="1:7" ht="15" customHeight="1" x14ac:dyDescent="0.25">
      <c r="A47" s="60"/>
      <c r="B47" s="63"/>
      <c r="C47" s="77"/>
      <c r="D47" s="66"/>
      <c r="E47" s="45"/>
      <c r="F47" s="70"/>
      <c r="G47" s="57"/>
    </row>
    <row r="48" spans="1:7" ht="15.75" customHeight="1" thickBot="1" x14ac:dyDescent="0.3">
      <c r="A48" s="61"/>
      <c r="B48" s="64"/>
      <c r="C48" s="78"/>
      <c r="D48" s="67"/>
      <c r="E48" s="18"/>
      <c r="F48" s="71"/>
      <c r="G48" s="58"/>
    </row>
    <row r="53" spans="1:4" x14ac:dyDescent="0.25">
      <c r="A53" s="5"/>
      <c r="B53" s="72" t="s">
        <v>13</v>
      </c>
      <c r="C53" s="72"/>
      <c r="D53" s="73" t="s">
        <v>14</v>
      </c>
    </row>
    <row r="54" spans="1:4" x14ac:dyDescent="0.25">
      <c r="A54" s="6"/>
      <c r="B54" s="7" t="s">
        <v>15</v>
      </c>
      <c r="C54" s="8" t="s">
        <v>16</v>
      </c>
      <c r="D54" s="73"/>
    </row>
    <row r="55" spans="1:4" x14ac:dyDescent="0.25">
      <c r="A55" s="4">
        <v>309</v>
      </c>
      <c r="B55" s="258" t="s">
        <v>199</v>
      </c>
      <c r="C55" s="258" t="s">
        <v>200</v>
      </c>
      <c r="D55" s="259" t="s">
        <v>203</v>
      </c>
    </row>
    <row r="56" spans="1:4" x14ac:dyDescent="0.25">
      <c r="A56" s="4">
        <v>304</v>
      </c>
      <c r="B56" s="258" t="s">
        <v>201</v>
      </c>
      <c r="C56" s="258" t="s">
        <v>202</v>
      </c>
      <c r="D56" s="259" t="s">
        <v>204</v>
      </c>
    </row>
  </sheetData>
  <mergeCells count="62">
    <mergeCell ref="B53:C53"/>
    <mergeCell ref="D53:D54"/>
    <mergeCell ref="A1:G1"/>
    <mergeCell ref="A2:G2"/>
    <mergeCell ref="B3:C3"/>
    <mergeCell ref="E3:G3"/>
    <mergeCell ref="A5:G5"/>
    <mergeCell ref="F7:F8"/>
    <mergeCell ref="G7:G8"/>
    <mergeCell ref="A9:A13"/>
    <mergeCell ref="B9:B13"/>
    <mergeCell ref="C9:C13"/>
    <mergeCell ref="D9:D13"/>
    <mergeCell ref="F9:F13"/>
    <mergeCell ref="G9:G13"/>
    <mergeCell ref="A7:A8"/>
    <mergeCell ref="B7:B8"/>
    <mergeCell ref="C7:C8"/>
    <mergeCell ref="D7:D8"/>
    <mergeCell ref="E7:E8"/>
    <mergeCell ref="A14:A18"/>
    <mergeCell ref="B14:B18"/>
    <mergeCell ref="C14:C18"/>
    <mergeCell ref="D14:D18"/>
    <mergeCell ref="F14:F18"/>
    <mergeCell ref="G14:G18"/>
    <mergeCell ref="A19:A23"/>
    <mergeCell ref="G19:G23"/>
    <mergeCell ref="B19:B23"/>
    <mergeCell ref="C19:C23"/>
    <mergeCell ref="D19:D23"/>
    <mergeCell ref="F19:F23"/>
    <mergeCell ref="G29:G33"/>
    <mergeCell ref="A24:A28"/>
    <mergeCell ref="B24:B28"/>
    <mergeCell ref="C24:C28"/>
    <mergeCell ref="D24:D28"/>
    <mergeCell ref="F24:F28"/>
    <mergeCell ref="G24:G28"/>
    <mergeCell ref="A29:A33"/>
    <mergeCell ref="B29:B33"/>
    <mergeCell ref="C29:C33"/>
    <mergeCell ref="D29:D33"/>
    <mergeCell ref="F29:F33"/>
    <mergeCell ref="G34:G38"/>
    <mergeCell ref="A39:A43"/>
    <mergeCell ref="B39:B43"/>
    <mergeCell ref="C39:C43"/>
    <mergeCell ref="D39:D43"/>
    <mergeCell ref="F39:F43"/>
    <mergeCell ref="G39:G43"/>
    <mergeCell ref="A34:A38"/>
    <mergeCell ref="B34:B38"/>
    <mergeCell ref="C34:C38"/>
    <mergeCell ref="D34:D38"/>
    <mergeCell ref="F34:F38"/>
    <mergeCell ref="G44:G48"/>
    <mergeCell ref="A44:A48"/>
    <mergeCell ref="B44:B48"/>
    <mergeCell ref="C44:C48"/>
    <mergeCell ref="D44:D48"/>
    <mergeCell ref="F44:F48"/>
  </mergeCells>
  <pageMargins left="0.7" right="0.7" top="0.75" bottom="0.75" header="0.3" footer="0.3"/>
  <pageSetup paperSize="9" scale="8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CA28E-70CB-4B2E-800D-2238AA5C9CBB}">
  <sheetPr>
    <pageSetUpPr fitToPage="1"/>
  </sheetPr>
  <dimension ref="A1:G48"/>
  <sheetViews>
    <sheetView topLeftCell="A6" zoomScale="55" zoomScaleNormal="55" workbookViewId="0">
      <selection activeCell="R34" sqref="R34"/>
    </sheetView>
  </sheetViews>
  <sheetFormatPr defaultRowHeight="15" x14ac:dyDescent="0.25"/>
  <cols>
    <col min="1" max="2" width="12.7109375" customWidth="1"/>
    <col min="3" max="5" width="20.7109375" customWidth="1"/>
    <col min="6" max="7" width="12.7109375" customWidth="1"/>
  </cols>
  <sheetData>
    <row r="1" spans="1:7" ht="21" x14ac:dyDescent="0.35">
      <c r="A1" s="87" t="s">
        <v>48</v>
      </c>
      <c r="B1" s="88"/>
      <c r="C1" s="88"/>
      <c r="D1" s="88"/>
      <c r="E1" s="88"/>
      <c r="F1" s="88"/>
      <c r="G1" s="88"/>
    </row>
    <row r="2" spans="1:7" ht="28.5" x14ac:dyDescent="0.25">
      <c r="A2" s="89" t="s">
        <v>0</v>
      </c>
      <c r="B2" s="90"/>
      <c r="C2" s="90"/>
      <c r="D2" s="90"/>
      <c r="E2" s="90"/>
      <c r="F2" s="90"/>
      <c r="G2" s="90"/>
    </row>
    <row r="3" spans="1:7" ht="23.25" x14ac:dyDescent="0.25">
      <c r="A3" s="1" t="s">
        <v>1</v>
      </c>
      <c r="B3" s="91" t="s">
        <v>47</v>
      </c>
      <c r="C3" s="92"/>
      <c r="D3" s="2" t="s">
        <v>2</v>
      </c>
      <c r="E3" s="93" t="s">
        <v>49</v>
      </c>
      <c r="F3" s="94"/>
      <c r="G3" s="94"/>
    </row>
    <row r="4" spans="1:7" x14ac:dyDescent="0.25">
      <c r="A4" s="3"/>
      <c r="B4" s="3"/>
      <c r="C4" s="3"/>
      <c r="D4" s="3"/>
      <c r="E4" s="3"/>
      <c r="F4" s="3"/>
      <c r="G4" s="3"/>
    </row>
    <row r="5" spans="1:7" ht="30" x14ac:dyDescent="0.25">
      <c r="A5" s="95" t="s">
        <v>23</v>
      </c>
      <c r="B5" s="95"/>
      <c r="C5" s="95"/>
      <c r="D5" s="95"/>
      <c r="E5" s="96"/>
      <c r="F5" s="96"/>
      <c r="G5" s="96"/>
    </row>
    <row r="6" spans="1:7" ht="15.75" thickBot="1" x14ac:dyDescent="0.3"/>
    <row r="7" spans="1:7" x14ac:dyDescent="0.25">
      <c r="A7" s="83" t="s">
        <v>4</v>
      </c>
      <c r="B7" s="85" t="s">
        <v>5</v>
      </c>
      <c r="C7" s="85" t="s">
        <v>6</v>
      </c>
      <c r="D7" s="85" t="s">
        <v>7</v>
      </c>
      <c r="E7" s="85" t="s">
        <v>8</v>
      </c>
      <c r="F7" s="79" t="s">
        <v>9</v>
      </c>
      <c r="G7" s="81" t="s">
        <v>10</v>
      </c>
    </row>
    <row r="8" spans="1:7" ht="15.75" thickBot="1" x14ac:dyDescent="0.3">
      <c r="A8" s="84"/>
      <c r="B8" s="86"/>
      <c r="C8" s="86"/>
      <c r="D8" s="86"/>
      <c r="E8" s="86"/>
      <c r="F8" s="80"/>
      <c r="G8" s="82"/>
    </row>
    <row r="9" spans="1:7" x14ac:dyDescent="0.25">
      <c r="A9" s="59">
        <f>RANK(B9,$B$9:$B$48,0)</f>
        <v>4</v>
      </c>
      <c r="B9" s="62">
        <f>F9+G9</f>
        <v>1085</v>
      </c>
      <c r="C9" s="65" t="s">
        <v>20</v>
      </c>
      <c r="D9" s="65" t="s">
        <v>191</v>
      </c>
      <c r="E9" t="s">
        <v>80</v>
      </c>
      <c r="F9" s="69">
        <v>360</v>
      </c>
      <c r="G9" s="56">
        <v>725</v>
      </c>
    </row>
    <row r="10" spans="1:7" x14ac:dyDescent="0.25">
      <c r="A10" s="60"/>
      <c r="B10" s="63"/>
      <c r="C10" s="66"/>
      <c r="D10" s="66"/>
      <c r="E10" t="s">
        <v>81</v>
      </c>
      <c r="F10" s="70"/>
      <c r="G10" s="57"/>
    </row>
    <row r="11" spans="1:7" x14ac:dyDescent="0.25">
      <c r="A11" s="60"/>
      <c r="B11" s="63"/>
      <c r="C11" s="66"/>
      <c r="D11" s="66"/>
      <c r="E11" t="s">
        <v>82</v>
      </c>
      <c r="F11" s="70"/>
      <c r="G11" s="57"/>
    </row>
    <row r="12" spans="1:7" x14ac:dyDescent="0.25">
      <c r="A12" s="60"/>
      <c r="B12" s="63"/>
      <c r="C12" s="66"/>
      <c r="D12" s="66"/>
      <c r="E12" t="s">
        <v>83</v>
      </c>
      <c r="F12" s="70"/>
      <c r="G12" s="57"/>
    </row>
    <row r="13" spans="1:7" ht="15.75" thickBot="1" x14ac:dyDescent="0.3">
      <c r="A13" s="61"/>
      <c r="B13" s="64"/>
      <c r="C13" s="67"/>
      <c r="D13" s="67"/>
      <c r="E13" s="35" t="s">
        <v>84</v>
      </c>
      <c r="F13" s="71"/>
      <c r="G13" s="58"/>
    </row>
    <row r="14" spans="1:7" ht="14.45" customHeight="1" x14ac:dyDescent="0.25">
      <c r="A14" s="59">
        <f t="shared" ref="A14" si="0">RANK(B14,$B$9:$B$48,0)</f>
        <v>3</v>
      </c>
      <c r="B14" s="97">
        <f t="shared" ref="B14" si="1">F14+G14</f>
        <v>1130</v>
      </c>
      <c r="C14" s="65" t="s">
        <v>20</v>
      </c>
      <c r="D14" s="77" t="s">
        <v>192</v>
      </c>
      <c r="E14" t="s">
        <v>85</v>
      </c>
      <c r="F14" s="70">
        <v>370</v>
      </c>
      <c r="G14" s="57">
        <v>760</v>
      </c>
    </row>
    <row r="15" spans="1:7" ht="14.45" customHeight="1" x14ac:dyDescent="0.25">
      <c r="A15" s="60"/>
      <c r="B15" s="63"/>
      <c r="C15" s="66"/>
      <c r="D15" s="77"/>
      <c r="E15" t="s">
        <v>86</v>
      </c>
      <c r="F15" s="70"/>
      <c r="G15" s="57"/>
    </row>
    <row r="16" spans="1:7" ht="14.45" customHeight="1" x14ac:dyDescent="0.25">
      <c r="A16" s="60"/>
      <c r="B16" s="63"/>
      <c r="C16" s="66"/>
      <c r="D16" s="77"/>
      <c r="E16" t="s">
        <v>87</v>
      </c>
      <c r="F16" s="70"/>
      <c r="G16" s="57"/>
    </row>
    <row r="17" spans="1:7" ht="14.45" customHeight="1" x14ac:dyDescent="0.25">
      <c r="A17" s="60"/>
      <c r="B17" s="63"/>
      <c r="C17" s="66"/>
      <c r="D17" s="77"/>
      <c r="E17" t="s">
        <v>88</v>
      </c>
      <c r="F17" s="70"/>
      <c r="G17" s="57"/>
    </row>
    <row r="18" spans="1:7" ht="15" customHeight="1" thickBot="1" x14ac:dyDescent="0.3">
      <c r="A18" s="61"/>
      <c r="B18" s="98"/>
      <c r="C18" s="67"/>
      <c r="D18" s="77"/>
      <c r="E18" s="35" t="s">
        <v>89</v>
      </c>
      <c r="F18" s="70"/>
      <c r="G18" s="57"/>
    </row>
    <row r="19" spans="1:7" ht="14.45" customHeight="1" x14ac:dyDescent="0.25">
      <c r="A19" s="59">
        <f t="shared" ref="A19" si="2">RANK(B19,$B$9:$B$48,0)</f>
        <v>2</v>
      </c>
      <c r="B19" s="62">
        <f t="shared" ref="B19" si="3">F19+G19</f>
        <v>1155</v>
      </c>
      <c r="C19" s="65" t="s">
        <v>20</v>
      </c>
      <c r="D19" s="65" t="s">
        <v>193</v>
      </c>
      <c r="E19" t="s">
        <v>38</v>
      </c>
      <c r="F19" s="69">
        <v>410</v>
      </c>
      <c r="G19" s="56">
        <v>745</v>
      </c>
    </row>
    <row r="20" spans="1:7" ht="14.45" customHeight="1" x14ac:dyDescent="0.25">
      <c r="A20" s="60"/>
      <c r="B20" s="63"/>
      <c r="C20" s="66"/>
      <c r="D20" s="66"/>
      <c r="F20" s="70"/>
      <c r="G20" s="57"/>
    </row>
    <row r="21" spans="1:7" ht="14.45" customHeight="1" x14ac:dyDescent="0.25">
      <c r="A21" s="60"/>
      <c r="B21" s="63"/>
      <c r="C21" s="66"/>
      <c r="D21" s="66"/>
      <c r="E21" t="s">
        <v>39</v>
      </c>
      <c r="F21" s="70"/>
      <c r="G21" s="57"/>
    </row>
    <row r="22" spans="1:7" ht="14.45" customHeight="1" x14ac:dyDescent="0.25">
      <c r="A22" s="60"/>
      <c r="B22" s="63"/>
      <c r="C22" s="66"/>
      <c r="D22" s="66"/>
      <c r="E22" t="s">
        <v>90</v>
      </c>
      <c r="F22" s="70"/>
      <c r="G22" s="57"/>
    </row>
    <row r="23" spans="1:7" ht="15" customHeight="1" thickBot="1" x14ac:dyDescent="0.3">
      <c r="A23" s="61"/>
      <c r="B23" s="64"/>
      <c r="C23" s="67"/>
      <c r="D23" s="67"/>
      <c r="E23" s="35" t="s">
        <v>91</v>
      </c>
      <c r="F23" s="71"/>
      <c r="G23" s="58"/>
    </row>
    <row r="24" spans="1:7" ht="14.45" customHeight="1" x14ac:dyDescent="0.25">
      <c r="A24" s="59">
        <f t="shared" ref="A24" si="4">RANK(B24,$B$9:$B$48,0)</f>
        <v>8</v>
      </c>
      <c r="B24" s="97">
        <f t="shared" ref="B24" si="5">F24+G24</f>
        <v>817</v>
      </c>
      <c r="C24" s="99" t="s">
        <v>46</v>
      </c>
      <c r="D24" s="99" t="s">
        <v>194</v>
      </c>
      <c r="E24" s="36" t="s">
        <v>96</v>
      </c>
      <c r="F24" s="70">
        <v>315</v>
      </c>
      <c r="G24" s="57">
        <v>502</v>
      </c>
    </row>
    <row r="25" spans="1:7" ht="14.45" customHeight="1" x14ac:dyDescent="0.25">
      <c r="A25" s="60"/>
      <c r="B25" s="63"/>
      <c r="C25" s="66"/>
      <c r="D25" s="66"/>
      <c r="E25" s="36"/>
      <c r="F25" s="70"/>
      <c r="G25" s="57"/>
    </row>
    <row r="26" spans="1:7" ht="14.45" customHeight="1" x14ac:dyDescent="0.25">
      <c r="A26" s="60"/>
      <c r="B26" s="63"/>
      <c r="C26" s="66"/>
      <c r="D26" s="66"/>
      <c r="E26" s="36" t="s">
        <v>97</v>
      </c>
      <c r="F26" s="70"/>
      <c r="G26" s="57"/>
    </row>
    <row r="27" spans="1:7" ht="14.45" customHeight="1" x14ac:dyDescent="0.25">
      <c r="A27" s="60"/>
      <c r="B27" s="63"/>
      <c r="C27" s="66"/>
      <c r="D27" s="66"/>
      <c r="E27" s="36" t="s">
        <v>98</v>
      </c>
      <c r="F27" s="70"/>
      <c r="G27" s="57"/>
    </row>
    <row r="28" spans="1:7" ht="15" customHeight="1" thickBot="1" x14ac:dyDescent="0.3">
      <c r="A28" s="61"/>
      <c r="B28" s="98"/>
      <c r="C28" s="100"/>
      <c r="D28" s="100"/>
      <c r="E28" s="18"/>
      <c r="F28" s="70"/>
      <c r="G28" s="57"/>
    </row>
    <row r="29" spans="1:7" ht="14.45" customHeight="1" x14ac:dyDescent="0.25">
      <c r="A29" s="59">
        <f t="shared" ref="A29" si="6">RANK(B29,$B$9:$B$48,0)</f>
        <v>1</v>
      </c>
      <c r="B29" s="62">
        <f>F29+G29</f>
        <v>1180</v>
      </c>
      <c r="C29" s="65" t="s">
        <v>11</v>
      </c>
      <c r="D29" s="65" t="s">
        <v>195</v>
      </c>
      <c r="E29" s="36" t="s">
        <v>41</v>
      </c>
      <c r="F29" s="69">
        <v>395</v>
      </c>
      <c r="G29" s="56">
        <v>785</v>
      </c>
    </row>
    <row r="30" spans="1:7" ht="14.45" customHeight="1" x14ac:dyDescent="0.25">
      <c r="A30" s="60"/>
      <c r="B30" s="63"/>
      <c r="C30" s="66"/>
      <c r="D30" s="66"/>
      <c r="E30" s="36" t="s">
        <v>44</v>
      </c>
      <c r="F30" s="70"/>
      <c r="G30" s="57"/>
    </row>
    <row r="31" spans="1:7" ht="14.45" customHeight="1" x14ac:dyDescent="0.25">
      <c r="A31" s="60"/>
      <c r="B31" s="63"/>
      <c r="C31" s="66"/>
      <c r="D31" s="66"/>
      <c r="E31" s="36" t="s">
        <v>43</v>
      </c>
      <c r="F31" s="70"/>
      <c r="G31" s="57"/>
    </row>
    <row r="32" spans="1:7" ht="14.45" customHeight="1" x14ac:dyDescent="0.25">
      <c r="A32" s="60"/>
      <c r="B32" s="63"/>
      <c r="C32" s="66"/>
      <c r="D32" s="66"/>
      <c r="E32" s="36" t="s">
        <v>42</v>
      </c>
      <c r="F32" s="70"/>
      <c r="G32" s="57"/>
    </row>
    <row r="33" spans="1:7" ht="15" customHeight="1" thickBot="1" x14ac:dyDescent="0.3">
      <c r="A33" s="61"/>
      <c r="B33" s="64"/>
      <c r="C33" s="67"/>
      <c r="D33" s="67"/>
      <c r="E33" s="41" t="s">
        <v>114</v>
      </c>
      <c r="F33" s="71"/>
      <c r="G33" s="58"/>
    </row>
    <row r="34" spans="1:7" ht="14.45" customHeight="1" x14ac:dyDescent="0.25">
      <c r="A34" s="59">
        <f t="shared" ref="A34" si="7">RANK(B34,$B$9:$B$48,0)</f>
        <v>7</v>
      </c>
      <c r="B34" s="97">
        <f t="shared" ref="B34" si="8">F34+G34</f>
        <v>898</v>
      </c>
      <c r="C34" s="77" t="s">
        <v>11</v>
      </c>
      <c r="D34" s="77" t="s">
        <v>196</v>
      </c>
      <c r="E34" s="36" t="s">
        <v>115</v>
      </c>
      <c r="F34" s="70">
        <v>320</v>
      </c>
      <c r="G34" s="57">
        <v>578</v>
      </c>
    </row>
    <row r="35" spans="1:7" ht="14.45" customHeight="1" x14ac:dyDescent="0.25">
      <c r="A35" s="60"/>
      <c r="B35" s="63"/>
      <c r="C35" s="77"/>
      <c r="D35" s="77"/>
      <c r="E35" s="36" t="s">
        <v>116</v>
      </c>
      <c r="F35" s="70"/>
      <c r="G35" s="57"/>
    </row>
    <row r="36" spans="1:7" ht="14.45" customHeight="1" x14ac:dyDescent="0.25">
      <c r="A36" s="60"/>
      <c r="B36" s="63"/>
      <c r="C36" s="77"/>
      <c r="D36" s="77"/>
      <c r="E36" s="36" t="s">
        <v>117</v>
      </c>
      <c r="F36" s="70"/>
      <c r="G36" s="57"/>
    </row>
    <row r="37" spans="1:7" ht="14.45" customHeight="1" x14ac:dyDescent="0.25">
      <c r="A37" s="60"/>
      <c r="B37" s="63"/>
      <c r="C37" s="77"/>
      <c r="D37" s="77"/>
      <c r="E37" s="36" t="s">
        <v>40</v>
      </c>
      <c r="F37" s="70"/>
      <c r="G37" s="57"/>
    </row>
    <row r="38" spans="1:7" ht="15.75" thickBot="1" x14ac:dyDescent="0.3">
      <c r="A38" s="61"/>
      <c r="B38" s="98"/>
      <c r="C38" s="77"/>
      <c r="D38" s="77"/>
      <c r="E38" s="41" t="s">
        <v>118</v>
      </c>
      <c r="F38" s="70"/>
      <c r="G38" s="57"/>
    </row>
    <row r="39" spans="1:7" ht="14.45" customHeight="1" x14ac:dyDescent="0.25">
      <c r="A39" s="59">
        <f t="shared" ref="A39" si="9">RANK(B39,$B$9:$B$48,0)</f>
        <v>5</v>
      </c>
      <c r="B39" s="62">
        <f t="shared" ref="B39" si="10">F39+G39</f>
        <v>985</v>
      </c>
      <c r="C39" s="105" t="s">
        <v>130</v>
      </c>
      <c r="D39" s="105" t="s">
        <v>197</v>
      </c>
      <c r="E39" s="19" t="s">
        <v>138</v>
      </c>
      <c r="F39" s="69">
        <v>325</v>
      </c>
      <c r="G39" s="56">
        <v>660</v>
      </c>
    </row>
    <row r="40" spans="1:7" ht="14.45" customHeight="1" x14ac:dyDescent="0.25">
      <c r="A40" s="60"/>
      <c r="B40" s="63"/>
      <c r="C40" s="106"/>
      <c r="D40" s="106"/>
      <c r="E40" s="46" t="s">
        <v>139</v>
      </c>
      <c r="F40" s="70"/>
      <c r="G40" s="57"/>
    </row>
    <row r="41" spans="1:7" ht="14.45" customHeight="1" x14ac:dyDescent="0.25">
      <c r="A41" s="60"/>
      <c r="B41" s="63"/>
      <c r="C41" s="106"/>
      <c r="D41" s="106"/>
      <c r="E41" s="46" t="s">
        <v>140</v>
      </c>
      <c r="F41" s="70"/>
      <c r="G41" s="57"/>
    </row>
    <row r="42" spans="1:7" ht="14.45" customHeight="1" x14ac:dyDescent="0.25">
      <c r="A42" s="60"/>
      <c r="B42" s="63"/>
      <c r="C42" s="106"/>
      <c r="D42" s="106"/>
      <c r="E42" s="46" t="s">
        <v>141</v>
      </c>
      <c r="F42" s="70"/>
      <c r="G42" s="57"/>
    </row>
    <row r="43" spans="1:7" ht="15" customHeight="1" thickBot="1" x14ac:dyDescent="0.3">
      <c r="A43" s="61"/>
      <c r="B43" s="64"/>
      <c r="C43" s="107"/>
      <c r="D43" s="107"/>
      <c r="E43" s="18"/>
      <c r="F43" s="71"/>
      <c r="G43" s="58"/>
    </row>
    <row r="44" spans="1:7" ht="14.45" customHeight="1" x14ac:dyDescent="0.25">
      <c r="A44" s="59">
        <f t="shared" ref="A44" si="11">RANK(B44,$B$9:$B$48,0)</f>
        <v>6</v>
      </c>
      <c r="B44" s="97">
        <f t="shared" ref="B44" si="12">F44+G44</f>
        <v>957</v>
      </c>
      <c r="C44" s="105" t="s">
        <v>130</v>
      </c>
      <c r="D44" s="105" t="s">
        <v>198</v>
      </c>
      <c r="E44" s="46" t="s">
        <v>142</v>
      </c>
      <c r="F44" s="70">
        <v>320</v>
      </c>
      <c r="G44" s="57">
        <v>637</v>
      </c>
    </row>
    <row r="45" spans="1:7" ht="14.45" customHeight="1" x14ac:dyDescent="0.25">
      <c r="A45" s="60"/>
      <c r="B45" s="63"/>
      <c r="C45" s="106"/>
      <c r="D45" s="106"/>
      <c r="E45" s="46" t="s">
        <v>143</v>
      </c>
      <c r="F45" s="70"/>
      <c r="G45" s="57"/>
    </row>
    <row r="46" spans="1:7" ht="14.45" customHeight="1" x14ac:dyDescent="0.25">
      <c r="A46" s="60"/>
      <c r="B46" s="63"/>
      <c r="C46" s="106"/>
      <c r="D46" s="106"/>
      <c r="E46" s="46" t="s">
        <v>144</v>
      </c>
      <c r="F46" s="70"/>
      <c r="G46" s="57"/>
    </row>
    <row r="47" spans="1:7" ht="14.45" customHeight="1" x14ac:dyDescent="0.25">
      <c r="A47" s="60"/>
      <c r="B47" s="63"/>
      <c r="C47" s="106"/>
      <c r="D47" s="106"/>
      <c r="E47" s="17"/>
      <c r="F47" s="70"/>
      <c r="G47" s="57"/>
    </row>
    <row r="48" spans="1:7" ht="15" customHeight="1" thickBot="1" x14ac:dyDescent="0.3">
      <c r="A48" s="61"/>
      <c r="B48" s="64"/>
      <c r="C48" s="107"/>
      <c r="D48" s="107"/>
      <c r="E48" s="18"/>
      <c r="F48" s="71"/>
      <c r="G48" s="58"/>
    </row>
  </sheetData>
  <mergeCells count="60">
    <mergeCell ref="F7:F8"/>
    <mergeCell ref="G7:G8"/>
    <mergeCell ref="A9:A13"/>
    <mergeCell ref="B9:B13"/>
    <mergeCell ref="C9:C13"/>
    <mergeCell ref="D9:D13"/>
    <mergeCell ref="F9:F13"/>
    <mergeCell ref="G9:G13"/>
    <mergeCell ref="A7:A8"/>
    <mergeCell ref="B7:B8"/>
    <mergeCell ref="C7:C8"/>
    <mergeCell ref="D7:D8"/>
    <mergeCell ref="E7:E8"/>
    <mergeCell ref="A1:G1"/>
    <mergeCell ref="A2:G2"/>
    <mergeCell ref="B3:C3"/>
    <mergeCell ref="E3:G3"/>
    <mergeCell ref="A5:G5"/>
    <mergeCell ref="C14:C18"/>
    <mergeCell ref="D14:D18"/>
    <mergeCell ref="B14:B18"/>
    <mergeCell ref="F14:F18"/>
    <mergeCell ref="G24:G28"/>
    <mergeCell ref="G19:G23"/>
    <mergeCell ref="G14:G18"/>
    <mergeCell ref="D24:D28"/>
    <mergeCell ref="F24:F28"/>
    <mergeCell ref="A19:A23"/>
    <mergeCell ref="B19:B23"/>
    <mergeCell ref="C19:C23"/>
    <mergeCell ref="D19:D23"/>
    <mergeCell ref="F19:F23"/>
    <mergeCell ref="A14:A18"/>
    <mergeCell ref="G34:G38"/>
    <mergeCell ref="A29:A33"/>
    <mergeCell ref="B29:B33"/>
    <mergeCell ref="C29:C33"/>
    <mergeCell ref="D29:D33"/>
    <mergeCell ref="F29:F33"/>
    <mergeCell ref="G29:G33"/>
    <mergeCell ref="A34:A38"/>
    <mergeCell ref="B34:B38"/>
    <mergeCell ref="C34:C38"/>
    <mergeCell ref="D34:D38"/>
    <mergeCell ref="F34:F38"/>
    <mergeCell ref="A24:A28"/>
    <mergeCell ref="B24:B28"/>
    <mergeCell ref="C24:C28"/>
    <mergeCell ref="G44:G48"/>
    <mergeCell ref="A39:A43"/>
    <mergeCell ref="B39:B43"/>
    <mergeCell ref="C39:C43"/>
    <mergeCell ref="D39:D43"/>
    <mergeCell ref="F39:F43"/>
    <mergeCell ref="G39:G43"/>
    <mergeCell ref="A44:A48"/>
    <mergeCell ref="B44:B48"/>
    <mergeCell ref="C44:C48"/>
    <mergeCell ref="D44:D48"/>
    <mergeCell ref="F44:F48"/>
  </mergeCells>
  <pageMargins left="0.7" right="0.7" top="0.75" bottom="0.75" header="0.3" footer="0.3"/>
  <pageSetup paperSize="9" scale="77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B1F75-D1DB-4BD9-BE0E-87E5375F1EA9}">
  <sheetPr>
    <pageSetUpPr fitToPage="1"/>
  </sheetPr>
  <dimension ref="A1:T30"/>
  <sheetViews>
    <sheetView topLeftCell="A7" zoomScale="85" zoomScaleNormal="85" workbookViewId="0">
      <selection activeCell="V16" sqref="V16"/>
    </sheetView>
  </sheetViews>
  <sheetFormatPr defaultRowHeight="15" x14ac:dyDescent="0.25"/>
  <sheetData>
    <row r="1" spans="1:20" ht="21" x14ac:dyDescent="0.35">
      <c r="A1" s="87" t="s">
        <v>48</v>
      </c>
      <c r="B1" s="88"/>
      <c r="C1" s="88"/>
      <c r="D1" s="88"/>
      <c r="E1" s="88"/>
      <c r="F1" s="88"/>
      <c r="G1" s="88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</row>
    <row r="2" spans="1:20" ht="28.5" x14ac:dyDescent="0.25">
      <c r="A2" s="233" t="s">
        <v>21</v>
      </c>
      <c r="B2" s="234"/>
      <c r="C2" s="234"/>
      <c r="D2" s="234"/>
      <c r="E2" s="234"/>
      <c r="F2" s="234"/>
      <c r="G2" s="234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</row>
    <row r="3" spans="1:20" ht="23.45" customHeight="1" x14ac:dyDescent="0.25">
      <c r="A3" s="237" t="s">
        <v>47</v>
      </c>
      <c r="B3" s="237"/>
      <c r="C3" s="237"/>
      <c r="D3" s="237"/>
      <c r="E3" s="237"/>
      <c r="F3" s="237"/>
      <c r="G3" s="237"/>
      <c r="H3" s="237"/>
      <c r="I3" s="237"/>
      <c r="J3" s="237"/>
      <c r="K3" s="237"/>
      <c r="L3" s="235" t="s">
        <v>49</v>
      </c>
      <c r="M3" s="236"/>
      <c r="N3" s="236"/>
      <c r="O3" s="236"/>
      <c r="P3" s="236"/>
      <c r="Q3" s="236"/>
      <c r="R3" s="236"/>
      <c r="S3" s="236"/>
      <c r="T3" s="236"/>
    </row>
    <row r="4" spans="1:20" x14ac:dyDescent="0.25">
      <c r="A4" s="3"/>
      <c r="B4" s="3"/>
      <c r="C4" s="3"/>
      <c r="D4" s="3"/>
      <c r="E4" s="3"/>
      <c r="F4" s="3"/>
      <c r="G4" s="238"/>
      <c r="H4" s="239"/>
      <c r="I4" s="239"/>
      <c r="J4" s="239"/>
      <c r="K4" s="239"/>
      <c r="L4" s="239"/>
      <c r="M4" s="239"/>
      <c r="N4" s="239"/>
      <c r="O4" s="239"/>
      <c r="P4" s="239"/>
      <c r="Q4" s="239"/>
      <c r="R4" s="239"/>
      <c r="S4" s="239"/>
      <c r="T4" s="239"/>
    </row>
    <row r="5" spans="1:20" ht="23.25" x14ac:dyDescent="0.25">
      <c r="A5" s="240"/>
      <c r="B5" s="241"/>
      <c r="C5" s="242" t="s">
        <v>3</v>
      </c>
      <c r="D5" s="243"/>
      <c r="E5" s="243"/>
      <c r="F5" s="244"/>
      <c r="G5" s="242" t="s">
        <v>19</v>
      </c>
      <c r="H5" s="243"/>
      <c r="I5" s="243"/>
      <c r="J5" s="244"/>
      <c r="K5" s="242" t="s">
        <v>22</v>
      </c>
      <c r="L5" s="243"/>
      <c r="M5" s="243"/>
      <c r="N5" s="244"/>
      <c r="O5" s="242" t="s">
        <v>23</v>
      </c>
      <c r="P5" s="243"/>
      <c r="Q5" s="243"/>
      <c r="R5" s="244"/>
      <c r="S5" s="245" t="s">
        <v>24</v>
      </c>
      <c r="T5" s="246"/>
    </row>
    <row r="6" spans="1:20" x14ac:dyDescent="0.25">
      <c r="A6" s="249" t="s">
        <v>6</v>
      </c>
      <c r="B6" s="250"/>
      <c r="C6" s="253" t="s">
        <v>7</v>
      </c>
      <c r="D6" s="254"/>
      <c r="E6" s="254" t="s">
        <v>25</v>
      </c>
      <c r="F6" s="246" t="s">
        <v>5</v>
      </c>
      <c r="G6" s="253" t="s">
        <v>7</v>
      </c>
      <c r="H6" s="254"/>
      <c r="I6" s="254" t="s">
        <v>25</v>
      </c>
      <c r="J6" s="246" t="s">
        <v>5</v>
      </c>
      <c r="K6" s="253" t="s">
        <v>7</v>
      </c>
      <c r="L6" s="254"/>
      <c r="M6" s="254" t="s">
        <v>25</v>
      </c>
      <c r="N6" s="246" t="s">
        <v>5</v>
      </c>
      <c r="O6" s="253" t="s">
        <v>7</v>
      </c>
      <c r="P6" s="254"/>
      <c r="Q6" s="254" t="s">
        <v>25</v>
      </c>
      <c r="R6" s="246" t="s">
        <v>5</v>
      </c>
      <c r="S6" s="245"/>
      <c r="T6" s="246"/>
    </row>
    <row r="7" spans="1:20" ht="15.75" thickBot="1" x14ac:dyDescent="0.3">
      <c r="A7" s="251"/>
      <c r="B7" s="252"/>
      <c r="C7" s="255"/>
      <c r="D7" s="256"/>
      <c r="E7" s="256"/>
      <c r="F7" s="248"/>
      <c r="G7" s="255"/>
      <c r="H7" s="256"/>
      <c r="I7" s="256"/>
      <c r="J7" s="248"/>
      <c r="K7" s="255"/>
      <c r="L7" s="256"/>
      <c r="M7" s="256"/>
      <c r="N7" s="248"/>
      <c r="O7" s="255"/>
      <c r="P7" s="256"/>
      <c r="Q7" s="256"/>
      <c r="R7" s="248"/>
      <c r="S7" s="247"/>
      <c r="T7" s="248"/>
    </row>
    <row r="8" spans="1:20" ht="15.75" thickTop="1" x14ac:dyDescent="0.25">
      <c r="A8" s="205" t="s">
        <v>45</v>
      </c>
      <c r="B8" s="206"/>
      <c r="C8" s="207" t="s">
        <v>148</v>
      </c>
      <c r="D8" s="208"/>
      <c r="E8" s="9">
        <v>680</v>
      </c>
      <c r="F8" s="209">
        <f>SUM(E8:E10)</f>
        <v>1270</v>
      </c>
      <c r="G8" s="207" t="s">
        <v>150</v>
      </c>
      <c r="H8" s="208"/>
      <c r="I8" s="22">
        <v>932</v>
      </c>
      <c r="J8" s="212">
        <f>SUM(I8:I10)</f>
        <v>932</v>
      </c>
      <c r="K8" s="223"/>
      <c r="L8" s="224"/>
      <c r="M8" s="22"/>
      <c r="N8" s="212">
        <f>SUM(M8:M10)</f>
        <v>0</v>
      </c>
      <c r="O8" s="223"/>
      <c r="P8" s="224"/>
      <c r="Q8" s="22"/>
      <c r="R8" s="212">
        <f>SUM(Q8:Q10)</f>
        <v>0</v>
      </c>
      <c r="S8" s="213">
        <f>(F8+J8+N8+R8)</f>
        <v>2202</v>
      </c>
      <c r="T8" s="214"/>
    </row>
    <row r="9" spans="1:20" x14ac:dyDescent="0.25">
      <c r="A9" s="205"/>
      <c r="B9" s="206"/>
      <c r="C9" s="215" t="s">
        <v>149</v>
      </c>
      <c r="D9" s="216"/>
      <c r="E9" s="47">
        <v>590</v>
      </c>
      <c r="F9" s="210"/>
      <c r="G9" s="217"/>
      <c r="H9" s="218"/>
      <c r="I9" s="221"/>
      <c r="J9" s="210"/>
      <c r="K9" s="225"/>
      <c r="L9" s="226"/>
      <c r="M9" s="48"/>
      <c r="N9" s="210"/>
      <c r="O9" s="225"/>
      <c r="P9" s="226"/>
      <c r="Q9" s="48"/>
      <c r="R9" s="210"/>
      <c r="S9" s="213"/>
      <c r="T9" s="214"/>
    </row>
    <row r="10" spans="1:20" ht="15.75" thickBot="1" x14ac:dyDescent="0.3">
      <c r="A10" s="205"/>
      <c r="B10" s="206"/>
      <c r="C10" s="108"/>
      <c r="D10" s="109"/>
      <c r="E10" s="10"/>
      <c r="F10" s="211"/>
      <c r="G10" s="219"/>
      <c r="H10" s="220"/>
      <c r="I10" s="222"/>
      <c r="J10" s="210"/>
      <c r="K10" s="219"/>
      <c r="L10" s="220"/>
      <c r="M10" s="23"/>
      <c r="N10" s="210"/>
      <c r="O10" s="219"/>
      <c r="P10" s="220"/>
      <c r="Q10" s="23"/>
      <c r="R10" s="210"/>
      <c r="S10" s="213"/>
      <c r="T10" s="214"/>
    </row>
    <row r="11" spans="1:20" x14ac:dyDescent="0.25">
      <c r="A11" s="227" t="s">
        <v>20</v>
      </c>
      <c r="B11" s="228"/>
      <c r="C11" s="187" t="s">
        <v>159</v>
      </c>
      <c r="D11" s="188"/>
      <c r="E11" s="49">
        <v>750</v>
      </c>
      <c r="F11" s="199">
        <f>SUM(E11:E14)</f>
        <v>1460</v>
      </c>
      <c r="G11" s="187" t="s">
        <v>159</v>
      </c>
      <c r="H11" s="188"/>
      <c r="I11" s="50">
        <v>1157</v>
      </c>
      <c r="J11" s="189">
        <f>I11+I12+I13+I14</f>
        <v>2317</v>
      </c>
      <c r="K11" s="187" t="s">
        <v>159</v>
      </c>
      <c r="L11" s="188"/>
      <c r="M11" s="50">
        <v>1235</v>
      </c>
      <c r="N11" s="189">
        <f>M11+M12</f>
        <v>2415</v>
      </c>
      <c r="O11" s="187"/>
      <c r="P11" s="188"/>
      <c r="Q11" s="50"/>
      <c r="R11" s="189">
        <f>Q11+Q12+Q13</f>
        <v>2285</v>
      </c>
      <c r="S11" s="200">
        <f>(F11+J11+N11+R11)</f>
        <v>8477</v>
      </c>
      <c r="T11" s="201"/>
    </row>
    <row r="12" spans="1:20" x14ac:dyDescent="0.25">
      <c r="A12" s="229"/>
      <c r="B12" s="230"/>
      <c r="C12" s="192" t="s">
        <v>160</v>
      </c>
      <c r="D12" s="193"/>
      <c r="E12" s="32">
        <v>710</v>
      </c>
      <c r="F12" s="199"/>
      <c r="G12" s="192"/>
      <c r="H12" s="193"/>
      <c r="I12" s="33"/>
      <c r="J12" s="190"/>
      <c r="K12" s="192" t="s">
        <v>160</v>
      </c>
      <c r="L12" s="193"/>
      <c r="M12" s="33">
        <v>1180</v>
      </c>
      <c r="N12" s="190"/>
      <c r="O12" s="203" t="s">
        <v>160</v>
      </c>
      <c r="P12" s="204"/>
      <c r="Q12" s="33">
        <v>1130</v>
      </c>
      <c r="R12" s="199"/>
      <c r="S12" s="202"/>
      <c r="T12" s="201"/>
    </row>
    <row r="13" spans="1:20" x14ac:dyDescent="0.25">
      <c r="A13" s="229"/>
      <c r="B13" s="230"/>
      <c r="C13" s="127"/>
      <c r="D13" s="128"/>
      <c r="E13" s="129"/>
      <c r="F13" s="199"/>
      <c r="G13" s="192" t="s">
        <v>161</v>
      </c>
      <c r="H13" s="193"/>
      <c r="I13" s="33">
        <v>1160</v>
      </c>
      <c r="J13" s="190"/>
      <c r="K13" s="127"/>
      <c r="L13" s="128"/>
      <c r="M13" s="129"/>
      <c r="N13" s="190"/>
      <c r="O13" s="192" t="s">
        <v>161</v>
      </c>
      <c r="P13" s="193"/>
      <c r="Q13" s="33">
        <v>1155</v>
      </c>
      <c r="R13" s="199"/>
      <c r="S13" s="202"/>
      <c r="T13" s="201"/>
    </row>
    <row r="14" spans="1:20" ht="15.75" thickBot="1" x14ac:dyDescent="0.3">
      <c r="A14" s="231"/>
      <c r="B14" s="232"/>
      <c r="C14" s="130"/>
      <c r="D14" s="131"/>
      <c r="E14" s="132"/>
      <c r="F14" s="191"/>
      <c r="G14" s="120"/>
      <c r="H14" s="121"/>
      <c r="I14" s="122"/>
      <c r="J14" s="191"/>
      <c r="K14" s="130"/>
      <c r="L14" s="131"/>
      <c r="M14" s="132"/>
      <c r="N14" s="191"/>
      <c r="O14" s="120"/>
      <c r="P14" s="121"/>
      <c r="Q14" s="122"/>
      <c r="R14" s="191"/>
      <c r="S14" s="202"/>
      <c r="T14" s="201"/>
    </row>
    <row r="15" spans="1:20" x14ac:dyDescent="0.25">
      <c r="A15" s="194" t="s">
        <v>11</v>
      </c>
      <c r="B15" s="195"/>
      <c r="C15" s="167" t="s">
        <v>156</v>
      </c>
      <c r="D15" s="168"/>
      <c r="E15" s="11">
        <v>710</v>
      </c>
      <c r="F15" s="198">
        <f>E15+E16</f>
        <v>1350</v>
      </c>
      <c r="G15" s="167" t="s">
        <v>158</v>
      </c>
      <c r="H15" s="168"/>
      <c r="I15" s="11">
        <v>1061</v>
      </c>
      <c r="J15" s="198">
        <f>I15+I16</f>
        <v>1061</v>
      </c>
      <c r="K15" s="167" t="s">
        <v>156</v>
      </c>
      <c r="L15" s="168"/>
      <c r="M15" s="24">
        <v>1110</v>
      </c>
      <c r="N15" s="198">
        <f>M15+M16</f>
        <v>2260</v>
      </c>
      <c r="O15" s="167" t="s">
        <v>156</v>
      </c>
      <c r="P15" s="168"/>
      <c r="Q15" s="24">
        <v>1180</v>
      </c>
      <c r="R15" s="169">
        <f>Q15+Q16</f>
        <v>2078</v>
      </c>
      <c r="S15" s="171">
        <f t="shared" ref="S15" si="0">(F15+J15+N15+R15)</f>
        <v>6749</v>
      </c>
      <c r="T15" s="172"/>
    </row>
    <row r="16" spans="1:20" ht="15.75" thickBot="1" x14ac:dyDescent="0.3">
      <c r="A16" s="196"/>
      <c r="B16" s="197"/>
      <c r="C16" s="173" t="s">
        <v>157</v>
      </c>
      <c r="D16" s="174"/>
      <c r="E16" s="12">
        <v>640</v>
      </c>
      <c r="F16" s="170"/>
      <c r="G16" s="173"/>
      <c r="H16" s="174"/>
      <c r="I16" s="12"/>
      <c r="J16" s="170"/>
      <c r="K16" s="173" t="s">
        <v>157</v>
      </c>
      <c r="L16" s="174"/>
      <c r="M16" s="25">
        <v>1150</v>
      </c>
      <c r="N16" s="170"/>
      <c r="O16" s="173" t="s">
        <v>157</v>
      </c>
      <c r="P16" s="174"/>
      <c r="Q16" s="12">
        <v>898</v>
      </c>
      <c r="R16" s="170"/>
      <c r="S16" s="171"/>
      <c r="T16" s="172"/>
    </row>
    <row r="17" spans="1:20" ht="15.75" thickBot="1" x14ac:dyDescent="0.3">
      <c r="A17" s="175" t="s">
        <v>46</v>
      </c>
      <c r="B17" s="176"/>
      <c r="C17" s="179" t="s">
        <v>151</v>
      </c>
      <c r="D17" s="180"/>
      <c r="E17" s="13">
        <v>600</v>
      </c>
      <c r="F17" s="181">
        <f>E17+E18</f>
        <v>600</v>
      </c>
      <c r="G17" s="110"/>
      <c r="H17" s="111"/>
      <c r="I17" s="13"/>
      <c r="J17" s="181">
        <f>I17+I18</f>
        <v>0</v>
      </c>
      <c r="K17" s="110"/>
      <c r="L17" s="111"/>
      <c r="M17" s="13"/>
      <c r="N17" s="181">
        <f>M17+M18</f>
        <v>0</v>
      </c>
      <c r="O17" s="179" t="s">
        <v>151</v>
      </c>
      <c r="P17" s="180"/>
      <c r="Q17" s="26">
        <v>817</v>
      </c>
      <c r="R17" s="181">
        <f>Q17+Q18</f>
        <v>817</v>
      </c>
      <c r="S17" s="183">
        <f t="shared" ref="S17" si="1">(F17+J17+N17+R17)</f>
        <v>1417</v>
      </c>
      <c r="T17" s="184"/>
    </row>
    <row r="18" spans="1:20" ht="15.75" thickBot="1" x14ac:dyDescent="0.3">
      <c r="A18" s="177"/>
      <c r="B18" s="178"/>
      <c r="C18" s="179"/>
      <c r="D18" s="180"/>
      <c r="E18" s="14"/>
      <c r="F18" s="182"/>
      <c r="G18" s="112"/>
      <c r="H18" s="113"/>
      <c r="I18" s="14"/>
      <c r="J18" s="182"/>
      <c r="K18" s="112"/>
      <c r="L18" s="113"/>
      <c r="M18" s="14"/>
      <c r="N18" s="182"/>
      <c r="O18" s="185"/>
      <c r="P18" s="186"/>
      <c r="Q18" s="27"/>
      <c r="R18" s="182"/>
      <c r="S18" s="183"/>
      <c r="T18" s="184"/>
    </row>
    <row r="19" spans="1:20" ht="15.75" thickBot="1" x14ac:dyDescent="0.3">
      <c r="A19" s="151" t="s">
        <v>130</v>
      </c>
      <c r="B19" s="152"/>
      <c r="C19" s="155"/>
      <c r="D19" s="156"/>
      <c r="E19" s="28"/>
      <c r="F19" s="147">
        <f>E19+E20</f>
        <v>0</v>
      </c>
      <c r="G19" s="155"/>
      <c r="H19" s="156"/>
      <c r="I19" s="28"/>
      <c r="J19" s="147">
        <f>I19+I20</f>
        <v>0</v>
      </c>
      <c r="K19" s="143" t="s">
        <v>152</v>
      </c>
      <c r="L19" s="144"/>
      <c r="M19" s="28">
        <v>1150</v>
      </c>
      <c r="N19" s="145">
        <f>M19+M20</f>
        <v>2073</v>
      </c>
      <c r="O19" s="114" t="s">
        <v>152</v>
      </c>
      <c r="P19" s="115"/>
      <c r="Q19" s="29">
        <v>985</v>
      </c>
      <c r="R19" s="147">
        <f>Q19+Q20</f>
        <v>1942</v>
      </c>
      <c r="S19" s="149">
        <f t="shared" ref="S19" si="2">(F19+J19+N19+R19)</f>
        <v>4015</v>
      </c>
      <c r="T19" s="150"/>
    </row>
    <row r="20" spans="1:20" ht="15.75" thickBot="1" x14ac:dyDescent="0.3">
      <c r="A20" s="153"/>
      <c r="B20" s="154"/>
      <c r="C20" s="157"/>
      <c r="D20" s="158"/>
      <c r="E20" s="30"/>
      <c r="F20" s="148"/>
      <c r="G20" s="157"/>
      <c r="H20" s="158"/>
      <c r="I20" s="30"/>
      <c r="J20" s="148"/>
      <c r="K20" s="143" t="s">
        <v>153</v>
      </c>
      <c r="L20" s="144"/>
      <c r="M20" s="30">
        <v>923</v>
      </c>
      <c r="N20" s="146"/>
      <c r="O20" s="114" t="s">
        <v>153</v>
      </c>
      <c r="P20" s="115"/>
      <c r="Q20" s="31">
        <v>957</v>
      </c>
      <c r="R20" s="148"/>
      <c r="S20" s="149"/>
      <c r="T20" s="150"/>
    </row>
    <row r="21" spans="1:20" ht="15.75" thickBot="1" x14ac:dyDescent="0.3">
      <c r="A21" s="133" t="s">
        <v>26</v>
      </c>
      <c r="B21" s="134"/>
      <c r="C21" s="137"/>
      <c r="D21" s="138"/>
      <c r="E21" s="51"/>
      <c r="F21" s="140">
        <f>E21+E22</f>
        <v>0</v>
      </c>
      <c r="G21" s="142"/>
      <c r="H21" s="138"/>
      <c r="I21" s="51"/>
      <c r="J21" s="140">
        <f>I21+I22</f>
        <v>0</v>
      </c>
      <c r="K21" s="125" t="s">
        <v>154</v>
      </c>
      <c r="L21" s="126"/>
      <c r="M21" s="51">
        <v>1015</v>
      </c>
      <c r="N21" s="140">
        <f>M21+M22</f>
        <v>2090</v>
      </c>
      <c r="O21" s="116"/>
      <c r="P21" s="117"/>
      <c r="Q21" s="52">
        <f>VETERANS!B13</f>
        <v>0</v>
      </c>
      <c r="R21" s="140">
        <f>Q21+Q22</f>
        <v>0</v>
      </c>
      <c r="S21" s="123">
        <f t="shared" ref="S21" si="3">(F21+J21+N21+R21)</f>
        <v>2090</v>
      </c>
      <c r="T21" s="124"/>
    </row>
    <row r="22" spans="1:20" ht="15.75" thickBot="1" x14ac:dyDescent="0.3">
      <c r="A22" s="135"/>
      <c r="B22" s="136"/>
      <c r="C22" s="139"/>
      <c r="D22" s="119"/>
      <c r="E22" s="53"/>
      <c r="F22" s="141"/>
      <c r="G22" s="118"/>
      <c r="H22" s="119"/>
      <c r="I22" s="53"/>
      <c r="J22" s="141"/>
      <c r="K22" s="125" t="s">
        <v>155</v>
      </c>
      <c r="L22" s="126"/>
      <c r="M22" s="53">
        <v>1075</v>
      </c>
      <c r="N22" s="141"/>
      <c r="O22" s="118"/>
      <c r="P22" s="119"/>
      <c r="Q22" s="54">
        <f>VETERANS!B18</f>
        <v>0</v>
      </c>
      <c r="R22" s="141"/>
      <c r="S22" s="123"/>
      <c r="T22" s="124"/>
    </row>
    <row r="24" spans="1:20" x14ac:dyDescent="0.25">
      <c r="H24" s="159" t="s">
        <v>4</v>
      </c>
      <c r="I24" s="159" t="s">
        <v>5</v>
      </c>
      <c r="J24" s="160"/>
      <c r="K24" s="159" t="s">
        <v>6</v>
      </c>
      <c r="L24" s="159"/>
    </row>
    <row r="25" spans="1:20" x14ac:dyDescent="0.25">
      <c r="H25" s="159"/>
      <c r="I25" s="159"/>
      <c r="J25" s="160"/>
      <c r="K25" s="159"/>
      <c r="L25" s="159"/>
    </row>
    <row r="26" spans="1:20" ht="23.25" x14ac:dyDescent="0.35">
      <c r="H26" s="15">
        <v>1</v>
      </c>
      <c r="I26" s="161">
        <v>8477</v>
      </c>
      <c r="J26" s="162"/>
      <c r="K26" s="163" t="s">
        <v>20</v>
      </c>
      <c r="L26" s="163"/>
    </row>
    <row r="27" spans="1:20" ht="23.25" x14ac:dyDescent="0.35">
      <c r="H27" s="15">
        <v>2</v>
      </c>
      <c r="I27" s="161">
        <v>6749</v>
      </c>
      <c r="J27" s="162"/>
      <c r="K27" s="163" t="s">
        <v>11</v>
      </c>
      <c r="L27" s="163"/>
    </row>
    <row r="28" spans="1:20" ht="23.25" x14ac:dyDescent="0.35">
      <c r="H28" s="15">
        <v>3</v>
      </c>
      <c r="I28" s="161">
        <v>4015</v>
      </c>
      <c r="J28" s="162"/>
      <c r="K28" s="163" t="s">
        <v>130</v>
      </c>
      <c r="L28" s="163"/>
    </row>
    <row r="29" spans="1:20" ht="36" customHeight="1" x14ac:dyDescent="0.35">
      <c r="H29" s="15">
        <v>4</v>
      </c>
      <c r="I29" s="161">
        <v>2202</v>
      </c>
      <c r="J29" s="162"/>
      <c r="K29" s="260" t="s">
        <v>45</v>
      </c>
      <c r="L29" s="260"/>
    </row>
    <row r="30" spans="1:20" ht="23.25" x14ac:dyDescent="0.35">
      <c r="H30" s="21"/>
      <c r="I30" s="164"/>
      <c r="J30" s="165"/>
      <c r="K30" s="166"/>
      <c r="L30" s="166"/>
    </row>
  </sheetData>
  <mergeCells count="120">
    <mergeCell ref="A1:T1"/>
    <mergeCell ref="A2:T2"/>
    <mergeCell ref="L3:T3"/>
    <mergeCell ref="A3:K3"/>
    <mergeCell ref="G4:T4"/>
    <mergeCell ref="A5:B5"/>
    <mergeCell ref="C5:F5"/>
    <mergeCell ref="G5:J5"/>
    <mergeCell ref="K5:N5"/>
    <mergeCell ref="O5:R5"/>
    <mergeCell ref="S5:T7"/>
    <mergeCell ref="A6:B7"/>
    <mergeCell ref="C6:D7"/>
    <mergeCell ref="E6:E7"/>
    <mergeCell ref="F6:F7"/>
    <mergeCell ref="O6:P7"/>
    <mergeCell ref="Q6:Q7"/>
    <mergeCell ref="R6:R7"/>
    <mergeCell ref="G6:H7"/>
    <mergeCell ref="I6:I7"/>
    <mergeCell ref="J6:J7"/>
    <mergeCell ref="K6:L7"/>
    <mergeCell ref="M6:M7"/>
    <mergeCell ref="N6:N7"/>
    <mergeCell ref="O11:P11"/>
    <mergeCell ref="R11:R14"/>
    <mergeCell ref="S11:T14"/>
    <mergeCell ref="K11:L11"/>
    <mergeCell ref="K12:L12"/>
    <mergeCell ref="O12:P12"/>
    <mergeCell ref="O13:P13"/>
    <mergeCell ref="A8:B10"/>
    <mergeCell ref="C8:D8"/>
    <mergeCell ref="F8:F10"/>
    <mergeCell ref="G8:H8"/>
    <mergeCell ref="J8:J10"/>
    <mergeCell ref="R8:R10"/>
    <mergeCell ref="S8:T10"/>
    <mergeCell ref="N8:N10"/>
    <mergeCell ref="C9:D9"/>
    <mergeCell ref="G9:H10"/>
    <mergeCell ref="I9:I10"/>
    <mergeCell ref="K8:L10"/>
    <mergeCell ref="O8:P10"/>
    <mergeCell ref="A11:B14"/>
    <mergeCell ref="C11:D11"/>
    <mergeCell ref="F11:F14"/>
    <mergeCell ref="G13:H13"/>
    <mergeCell ref="C12:D12"/>
    <mergeCell ref="N11:N14"/>
    <mergeCell ref="A15:B16"/>
    <mergeCell ref="C15:D15"/>
    <mergeCell ref="F15:F16"/>
    <mergeCell ref="G15:H15"/>
    <mergeCell ref="J15:J16"/>
    <mergeCell ref="N15:N16"/>
    <mergeCell ref="A17:B18"/>
    <mergeCell ref="C17:D17"/>
    <mergeCell ref="F17:F18"/>
    <mergeCell ref="J17:J18"/>
    <mergeCell ref="N17:N18"/>
    <mergeCell ref="O17:P17"/>
    <mergeCell ref="R17:R18"/>
    <mergeCell ref="S17:T18"/>
    <mergeCell ref="C18:D18"/>
    <mergeCell ref="O18:P18"/>
    <mergeCell ref="H24:H25"/>
    <mergeCell ref="I24:J25"/>
    <mergeCell ref="K24:L25"/>
    <mergeCell ref="I26:J26"/>
    <mergeCell ref="K26:L26"/>
    <mergeCell ref="I30:J30"/>
    <mergeCell ref="K30:L30"/>
    <mergeCell ref="I27:J27"/>
    <mergeCell ref="K27:L27"/>
    <mergeCell ref="I28:J28"/>
    <mergeCell ref="K28:L28"/>
    <mergeCell ref="I29:J29"/>
    <mergeCell ref="K29:L29"/>
    <mergeCell ref="A21:B22"/>
    <mergeCell ref="C21:D22"/>
    <mergeCell ref="F21:F22"/>
    <mergeCell ref="G21:H22"/>
    <mergeCell ref="J21:J22"/>
    <mergeCell ref="K21:L21"/>
    <mergeCell ref="N21:N22"/>
    <mergeCell ref="R21:R22"/>
    <mergeCell ref="K19:L19"/>
    <mergeCell ref="N19:N20"/>
    <mergeCell ref="R19:R20"/>
    <mergeCell ref="K20:L20"/>
    <mergeCell ref="A19:B20"/>
    <mergeCell ref="F19:F20"/>
    <mergeCell ref="J19:J20"/>
    <mergeCell ref="C19:D20"/>
    <mergeCell ref="G19:H20"/>
    <mergeCell ref="C10:D10"/>
    <mergeCell ref="G17:H18"/>
    <mergeCell ref="K17:L18"/>
    <mergeCell ref="O20:P20"/>
    <mergeCell ref="O19:P19"/>
    <mergeCell ref="O21:P22"/>
    <mergeCell ref="G14:I14"/>
    <mergeCell ref="S21:T22"/>
    <mergeCell ref="K22:L22"/>
    <mergeCell ref="C13:E14"/>
    <mergeCell ref="K13:M14"/>
    <mergeCell ref="O14:Q14"/>
    <mergeCell ref="S19:T20"/>
    <mergeCell ref="O15:P15"/>
    <mergeCell ref="R15:R16"/>
    <mergeCell ref="S15:T16"/>
    <mergeCell ref="C16:D16"/>
    <mergeCell ref="G16:H16"/>
    <mergeCell ref="K16:L16"/>
    <mergeCell ref="O16:P16"/>
    <mergeCell ref="K15:L15"/>
    <mergeCell ref="G11:H11"/>
    <mergeCell ref="J11:J14"/>
    <mergeCell ref="G12:H12"/>
  </mergeCells>
  <pageMargins left="0.7" right="0.7" top="0.75" bottom="0.75" header="0.3" footer="0.3"/>
  <pageSetup paperSize="9" scale="7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PIONEERS</vt:lpstr>
      <vt:lpstr>JUNIORS</vt:lpstr>
      <vt:lpstr>SENIORS</vt:lpstr>
      <vt:lpstr>VETERANS</vt:lpstr>
      <vt:lpstr>GENERAL PLACEMENT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Tihomir</dc:creator>
  <cp:lastModifiedBy>Ekrem Bužimkić</cp:lastModifiedBy>
  <cp:lastPrinted>2026-10-10T21:31:33Z</cp:lastPrinted>
  <dcterms:created xsi:type="dcterms:W3CDTF">2024-11-07T22:01:30Z</dcterms:created>
  <dcterms:modified xsi:type="dcterms:W3CDTF">2026-10-10T21:32:35Z</dcterms:modified>
</cp:coreProperties>
</file>